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E301" i="9" s="1"/>
  <c r="B301" i="9" s="1"/>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E282" i="9"/>
  <c r="B282" i="9" s="1"/>
  <c r="H281" i="9"/>
  <c r="G281" i="9"/>
  <c r="E281" i="9" s="1"/>
  <c r="B281" i="9" s="1"/>
  <c r="F281" i="9"/>
  <c r="F280" i="9"/>
  <c r="F279" i="9"/>
  <c r="F278" i="9"/>
  <c r="F277" i="9"/>
  <c r="F276" i="9"/>
  <c r="L275" i="9"/>
  <c r="F275" i="9" s="1"/>
  <c r="H275" i="9"/>
  <c r="F274" i="9"/>
  <c r="I273" i="9"/>
  <c r="E273" i="9" s="1"/>
  <c r="B273" i="9" s="1"/>
  <c r="H273" i="9"/>
  <c r="F273" i="9"/>
  <c r="E272" i="9"/>
  <c r="M271" i="9"/>
  <c r="L271" i="9"/>
  <c r="F271" i="9" s="1"/>
  <c r="B271" i="9" s="1"/>
  <c r="E271" i="9"/>
  <c r="M270" i="9"/>
  <c r="F270" i="9" s="1"/>
  <c r="L270" i="9"/>
  <c r="E270" i="9"/>
  <c r="B270" i="9" s="1"/>
  <c r="M269" i="9"/>
  <c r="L269" i="9"/>
  <c r="F269" i="9"/>
  <c r="E269" i="9"/>
  <c r="B269" i="9" s="1"/>
  <c r="M268" i="9"/>
  <c r="L268" i="9"/>
  <c r="F268" i="9" s="1"/>
  <c r="B268" i="9" s="1"/>
  <c r="E268" i="9"/>
  <c r="M267" i="9"/>
  <c r="L267" i="9"/>
  <c r="F267" i="9" s="1"/>
  <c r="B267" i="9" s="1"/>
  <c r="E267" i="9"/>
  <c r="M266" i="9"/>
  <c r="F266" i="9" s="1"/>
  <c r="L266" i="9"/>
  <c r="E266" i="9"/>
  <c r="B266" i="9" s="1"/>
  <c r="M265" i="9"/>
  <c r="L265" i="9"/>
  <c r="F265" i="9"/>
  <c r="E265" i="9"/>
  <c r="B265" i="9" s="1"/>
  <c r="M264" i="9"/>
  <c r="L264" i="9"/>
  <c r="F264" i="9" s="1"/>
  <c r="B264" i="9" s="1"/>
  <c r="E264" i="9"/>
  <c r="M263" i="9"/>
  <c r="L263" i="9"/>
  <c r="F263" i="9" s="1"/>
  <c r="B263" i="9" s="1"/>
  <c r="E263" i="9"/>
  <c r="M262" i="9"/>
  <c r="L262" i="9"/>
  <c r="F262" i="9"/>
  <c r="E262" i="9"/>
  <c r="B262" i="9" s="1"/>
  <c r="M261" i="9"/>
  <c r="L261" i="9"/>
  <c r="F261" i="9"/>
  <c r="E261" i="9"/>
  <c r="B261" i="9" s="1"/>
  <c r="M260" i="9"/>
  <c r="L260" i="9"/>
  <c r="F260" i="9" s="1"/>
  <c r="B260" i="9" s="1"/>
  <c r="E260" i="9"/>
  <c r="M259" i="9"/>
  <c r="L259" i="9"/>
  <c r="F259" i="9" s="1"/>
  <c r="B259" i="9" s="1"/>
  <c r="E259" i="9"/>
  <c r="M258" i="9"/>
  <c r="L258" i="9"/>
  <c r="F258" i="9"/>
  <c r="E258" i="9"/>
  <c r="B258" i="9" s="1"/>
  <c r="M257" i="9"/>
  <c r="L257" i="9"/>
  <c r="F257" i="9" s="1"/>
  <c r="E257" i="9"/>
  <c r="B257" i="9" s="1"/>
  <c r="M256" i="9"/>
  <c r="L256" i="9"/>
  <c r="F256" i="9" s="1"/>
  <c r="B256" i="9" s="1"/>
  <c r="E256" i="9"/>
  <c r="M255" i="9"/>
  <c r="L255" i="9"/>
  <c r="F255" i="9" s="1"/>
  <c r="B255" i="9" s="1"/>
  <c r="E255" i="9"/>
  <c r="M254" i="9"/>
  <c r="L254" i="9"/>
  <c r="F254" i="9"/>
  <c r="E254" i="9"/>
  <c r="B254" i="9" s="1"/>
  <c r="M253" i="9"/>
  <c r="L253" i="9"/>
  <c r="F253" i="9" s="1"/>
  <c r="E253" i="9"/>
  <c r="M252" i="9"/>
  <c r="L252" i="9"/>
  <c r="F252" i="9" s="1"/>
  <c r="B252" i="9" s="1"/>
  <c r="E252" i="9"/>
  <c r="M251" i="9"/>
  <c r="L251" i="9"/>
  <c r="F251" i="9" s="1"/>
  <c r="B251" i="9" s="1"/>
  <c r="E251" i="9"/>
  <c r="M250" i="9"/>
  <c r="L250" i="9"/>
  <c r="F250" i="9"/>
  <c r="E250" i="9"/>
  <c r="B250" i="9" s="1"/>
  <c r="M249" i="9"/>
  <c r="L249" i="9"/>
  <c r="F249" i="9" s="1"/>
  <c r="E249" i="9"/>
  <c r="M248" i="9"/>
  <c r="L248" i="9"/>
  <c r="F248" i="9" s="1"/>
  <c r="B248" i="9" s="1"/>
  <c r="E248" i="9"/>
  <c r="M247" i="9"/>
  <c r="L247" i="9"/>
  <c r="F247" i="9" s="1"/>
  <c r="B247" i="9" s="1"/>
  <c r="E247" i="9"/>
  <c r="M246" i="9"/>
  <c r="L246" i="9"/>
  <c r="F246" i="9"/>
  <c r="E246" i="9"/>
  <c r="B246" i="9" s="1"/>
  <c r="M245" i="9"/>
  <c r="L245" i="9"/>
  <c r="F245" i="9" s="1"/>
  <c r="E245" i="9"/>
  <c r="M244" i="9"/>
  <c r="L244" i="9"/>
  <c r="F244" i="9" s="1"/>
  <c r="B244" i="9" s="1"/>
  <c r="E244" i="9"/>
  <c r="M243" i="9"/>
  <c r="L243" i="9"/>
  <c r="F243" i="9" s="1"/>
  <c r="B243" i="9" s="1"/>
  <c r="E243" i="9"/>
  <c r="M242" i="9"/>
  <c r="L242" i="9"/>
  <c r="F242" i="9"/>
  <c r="E242" i="9"/>
  <c r="B242" i="9" s="1"/>
  <c r="M241" i="9"/>
  <c r="L241" i="9"/>
  <c r="F241" i="9" s="1"/>
  <c r="E241" i="9"/>
  <c r="B241" i="9" s="1"/>
  <c r="M240" i="9"/>
  <c r="L240" i="9"/>
  <c r="F240" i="9" s="1"/>
  <c r="B240" i="9" s="1"/>
  <c r="E240" i="9"/>
  <c r="M239" i="9"/>
  <c r="L239" i="9"/>
  <c r="F239" i="9" s="1"/>
  <c r="B239" i="9" s="1"/>
  <c r="E239" i="9"/>
  <c r="M238" i="9"/>
  <c r="L238" i="9"/>
  <c r="F238" i="9"/>
  <c r="E238" i="9"/>
  <c r="B238" i="9" s="1"/>
  <c r="M237" i="9"/>
  <c r="L237" i="9"/>
  <c r="F237" i="9" s="1"/>
  <c r="E237" i="9"/>
  <c r="M236" i="9"/>
  <c r="L236" i="9"/>
  <c r="F236" i="9" s="1"/>
  <c r="B236" i="9" s="1"/>
  <c r="E236" i="9"/>
  <c r="M235" i="9"/>
  <c r="L235" i="9"/>
  <c r="F235" i="9" s="1"/>
  <c r="B235" i="9" s="1"/>
  <c r="E235" i="9"/>
  <c r="M234" i="9"/>
  <c r="L234" i="9"/>
  <c r="F234" i="9"/>
  <c r="E234" i="9"/>
  <c r="B234" i="9" s="1"/>
  <c r="M233" i="9"/>
  <c r="L233" i="9"/>
  <c r="F233" i="9" s="1"/>
  <c r="B233" i="9" s="1"/>
  <c r="E233" i="9"/>
  <c r="M232" i="9"/>
  <c r="L232" i="9"/>
  <c r="F232" i="9" s="1"/>
  <c r="B232" i="9" s="1"/>
  <c r="E232" i="9"/>
  <c r="M231" i="9"/>
  <c r="F231" i="9" s="1"/>
  <c r="B231" i="9" s="1"/>
  <c r="L231" i="9"/>
  <c r="E231" i="9"/>
  <c r="M230" i="9"/>
  <c r="L230" i="9"/>
  <c r="F230" i="9"/>
  <c r="E230" i="9"/>
  <c r="B230" i="9" s="1"/>
  <c r="M229" i="9"/>
  <c r="L229" i="9"/>
  <c r="F229" i="9" s="1"/>
  <c r="B229" i="9" s="1"/>
  <c r="E229" i="9"/>
  <c r="M228" i="9"/>
  <c r="L228" i="9"/>
  <c r="F228" i="9" s="1"/>
  <c r="B228" i="9" s="1"/>
  <c r="E228" i="9"/>
  <c r="M227" i="9"/>
  <c r="F227" i="9" s="1"/>
  <c r="L227" i="9"/>
  <c r="E227" i="9"/>
  <c r="B227" i="9" s="1"/>
  <c r="M226" i="9"/>
  <c r="L226" i="9"/>
  <c r="F226" i="9"/>
  <c r="E226" i="9"/>
  <c r="B226" i="9" s="1"/>
  <c r="M225" i="9"/>
  <c r="L225" i="9"/>
  <c r="F225" i="9" s="1"/>
  <c r="B225" i="9" s="1"/>
  <c r="E225" i="9"/>
  <c r="M224" i="9"/>
  <c r="L224" i="9"/>
  <c r="F224" i="9" s="1"/>
  <c r="B224" i="9" s="1"/>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B157" i="9" s="1"/>
  <c r="F157" i="9"/>
  <c r="H156" i="9"/>
  <c r="G156" i="9"/>
  <c r="E156" i="9" s="1"/>
  <c r="F156" i="9"/>
  <c r="B156" i="9"/>
  <c r="H155" i="9"/>
  <c r="G155" i="9"/>
  <c r="F155" i="9"/>
  <c r="E155" i="9"/>
  <c r="B155" i="9" s="1"/>
  <c r="H154" i="9"/>
  <c r="G154" i="9"/>
  <c r="F154" i="9"/>
  <c r="E154" i="9"/>
  <c r="B154" i="9" s="1"/>
  <c r="H153" i="9"/>
  <c r="G153" i="9"/>
  <c r="E153" i="9" s="1"/>
  <c r="B153" i="9" s="1"/>
  <c r="F153" i="9"/>
  <c r="H152" i="9"/>
  <c r="G152" i="9"/>
  <c r="F152" i="9"/>
  <c r="H151" i="9"/>
  <c r="G151" i="9"/>
  <c r="F151" i="9"/>
  <c r="E151" i="9"/>
  <c r="B151" i="9" s="1"/>
  <c r="H150" i="9"/>
  <c r="G150" i="9"/>
  <c r="F150" i="9"/>
  <c r="E150" i="9"/>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F144" i="9"/>
  <c r="F143" i="9"/>
  <c r="H142" i="9"/>
  <c r="G142" i="9"/>
  <c r="F142" i="9"/>
  <c r="E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F134" i="9"/>
  <c r="E134" i="9"/>
  <c r="H133" i="9"/>
  <c r="G133" i="9"/>
  <c r="E133" i="9" s="1"/>
  <c r="B133" i="9" s="1"/>
  <c r="F133" i="9"/>
  <c r="H132" i="9"/>
  <c r="G132" i="9"/>
  <c r="E132" i="9" s="1"/>
  <c r="F132" i="9"/>
  <c r="B132" i="9"/>
  <c r="H131" i="9"/>
  <c r="G131" i="9"/>
  <c r="F131" i="9"/>
  <c r="E131" i="9"/>
  <c r="B131" i="9" s="1"/>
  <c r="H130" i="9"/>
  <c r="G130" i="9"/>
  <c r="F130" i="9"/>
  <c r="E130" i="9"/>
  <c r="B130" i="9" s="1"/>
  <c r="H129" i="9"/>
  <c r="G129" i="9"/>
  <c r="E129" i="9" s="1"/>
  <c r="B129" i="9" s="1"/>
  <c r="F129" i="9"/>
  <c r="H128" i="9"/>
  <c r="G128" i="9"/>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F120" i="9"/>
  <c r="H119" i="9"/>
  <c r="G119" i="9"/>
  <c r="F119" i="9"/>
  <c r="E119" i="9"/>
  <c r="B119" i="9" s="1"/>
  <c r="H118" i="9"/>
  <c r="G118" i="9"/>
  <c r="F118" i="9"/>
  <c r="E118" i="9"/>
  <c r="H117" i="9"/>
  <c r="G117" i="9"/>
  <c r="E117" i="9" s="1"/>
  <c r="B117" i="9" s="1"/>
  <c r="F117" i="9"/>
  <c r="H116" i="9"/>
  <c r="G116" i="9"/>
  <c r="E116" i="9" s="1"/>
  <c r="F116" i="9"/>
  <c r="B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E100" i="9" s="1"/>
  <c r="F100" i="9"/>
  <c r="B100" i="9"/>
  <c r="H99" i="9"/>
  <c r="G99" i="9"/>
  <c r="F99" i="9"/>
  <c r="E99" i="9"/>
  <c r="B99" i="9" s="1"/>
  <c r="H98" i="9"/>
  <c r="G98" i="9"/>
  <c r="F98" i="9"/>
  <c r="E98" i="9"/>
  <c r="B98" i="9" s="1"/>
  <c r="H97" i="9"/>
  <c r="G97" i="9"/>
  <c r="E97" i="9" s="1"/>
  <c r="B97" i="9" s="1"/>
  <c r="F97" i="9"/>
  <c r="H96" i="9"/>
  <c r="G96" i="9"/>
  <c r="F96" i="9"/>
  <c r="H95" i="9"/>
  <c r="G95" i="9"/>
  <c r="F95" i="9"/>
  <c r="E95" i="9"/>
  <c r="B95" i="9" s="1"/>
  <c r="H94" i="9"/>
  <c r="G94" i="9"/>
  <c r="F94" i="9"/>
  <c r="E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F88" i="9"/>
  <c r="H87" i="9"/>
  <c r="G87" i="9"/>
  <c r="F87" i="9"/>
  <c r="E87" i="9"/>
  <c r="B87" i="9" s="1"/>
  <c r="H86" i="9"/>
  <c r="G86" i="9"/>
  <c r="F86" i="9"/>
  <c r="E86" i="9"/>
  <c r="H85" i="9"/>
  <c r="G85" i="9"/>
  <c r="E85" i="9" s="1"/>
  <c r="B85" i="9" s="1"/>
  <c r="F85" i="9"/>
  <c r="H84" i="9"/>
  <c r="G84" i="9"/>
  <c r="E84" i="9" s="1"/>
  <c r="F84" i="9"/>
  <c r="B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F72" i="9"/>
  <c r="H71" i="9"/>
  <c r="G71" i="9"/>
  <c r="F71" i="9"/>
  <c r="E71" i="9"/>
  <c r="B71" i="9" s="1"/>
  <c r="H70" i="9"/>
  <c r="G70" i="9"/>
  <c r="F70" i="9"/>
  <c r="E70" i="9"/>
  <c r="H69" i="9"/>
  <c r="G69" i="9"/>
  <c r="E69" i="9" s="1"/>
  <c r="B69" i="9" s="1"/>
  <c r="F69" i="9"/>
  <c r="H68" i="9"/>
  <c r="G68" i="9"/>
  <c r="E68" i="9" s="1"/>
  <c r="F68" i="9"/>
  <c r="B68" i="9"/>
  <c r="H67" i="9"/>
  <c r="G67" i="9"/>
  <c r="F67" i="9"/>
  <c r="E67" i="9"/>
  <c r="B67" i="9" s="1"/>
  <c r="H66" i="9"/>
  <c r="G66" i="9"/>
  <c r="F66" i="9"/>
  <c r="E66" i="9"/>
  <c r="B66" i="9" s="1"/>
  <c r="H65" i="9"/>
  <c r="G65" i="9"/>
  <c r="E65" i="9" s="1"/>
  <c r="B65" i="9" s="1"/>
  <c r="F65" i="9"/>
  <c r="H64" i="9"/>
  <c r="G64" i="9"/>
  <c r="F64" i="9"/>
  <c r="H63" i="9"/>
  <c r="G63" i="9"/>
  <c r="F63" i="9"/>
  <c r="E63" i="9"/>
  <c r="B63" i="9" s="1"/>
  <c r="H62" i="9"/>
  <c r="G62" i="9"/>
  <c r="F62" i="9"/>
  <c r="E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F56" i="9"/>
  <c r="H55" i="9"/>
  <c r="G55" i="9"/>
  <c r="F55" i="9"/>
  <c r="E55" i="9"/>
  <c r="B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F33" i="9"/>
  <c r="H32" i="9"/>
  <c r="G32" i="9"/>
  <c r="E32" i="9" s="1"/>
  <c r="B32" i="9" s="1"/>
  <c r="F32" i="9"/>
  <c r="H31" i="9"/>
  <c r="G31" i="9"/>
  <c r="F31" i="9"/>
  <c r="E31" i="9"/>
  <c r="B31" i="9" s="1"/>
  <c r="H30" i="9"/>
  <c r="E30" i="9" s="1"/>
  <c r="B30" i="9" s="1"/>
  <c r="G30" i="9"/>
  <c r="F30" i="9"/>
  <c r="H29" i="9"/>
  <c r="G29" i="9"/>
  <c r="F29" i="9"/>
  <c r="H28" i="9"/>
  <c r="G28" i="9"/>
  <c r="F28" i="9"/>
  <c r="H27" i="9"/>
  <c r="G27" i="9"/>
  <c r="E27" i="9" s="1"/>
  <c r="B27" i="9" s="1"/>
  <c r="F27" i="9"/>
  <c r="H26" i="9"/>
  <c r="E26" i="9" s="1"/>
  <c r="B26" i="9" s="1"/>
  <c r="G26" i="9"/>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43" i="8" s="1"/>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E68"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E6"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7" i="4"/>
  <c r="E417" i="4"/>
  <c r="D417" i="4"/>
  <c r="D644" i="4" s="1"/>
  <c r="F644" i="4" s="1"/>
  <c r="E416" i="4"/>
  <c r="F416" i="4" s="1"/>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E356" i="4"/>
  <c r="F356" i="4" s="1"/>
  <c r="D356" i="4"/>
  <c r="F355" i="4"/>
  <c r="F354" i="4"/>
  <c r="F353" i="4"/>
  <c r="E352" i="4"/>
  <c r="D352" i="4"/>
  <c r="F352" i="4" s="1"/>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s="1"/>
  <c r="E311" i="4"/>
  <c r="F310" i="4"/>
  <c r="F309" i="4"/>
  <c r="F308" i="4"/>
  <c r="F307" i="4"/>
  <c r="F306" i="4"/>
  <c r="F305" i="4"/>
  <c r="F304" i="4"/>
  <c r="E304" i="4"/>
  <c r="D304" i="4"/>
  <c r="F303" i="4"/>
  <c r="F302" i="4"/>
  <c r="F301" i="4"/>
  <c r="E300" i="4"/>
  <c r="D300" i="4"/>
  <c r="F300" i="4" s="1"/>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E50" i="4"/>
  <c r="F49" i="4"/>
  <c r="F48" i="4"/>
  <c r="F47" i="4"/>
  <c r="F46" i="4"/>
  <c r="E45" i="4"/>
  <c r="D45" i="4"/>
  <c r="F45"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G25" i="3"/>
  <c r="B25" i="3"/>
  <c r="I24" i="3"/>
  <c r="H24" i="3"/>
  <c r="G24" i="3"/>
  <c r="B24" i="3"/>
  <c r="I23" i="3"/>
  <c r="G23" i="3"/>
  <c r="B23" i="3"/>
  <c r="G22" i="3"/>
  <c r="B22" i="3"/>
  <c r="I21" i="3"/>
  <c r="G21" i="3"/>
  <c r="B21" i="3"/>
  <c r="I20"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G1574" i="1"/>
  <c r="C1574" i="1"/>
  <c r="H1574" i="1" s="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G1558" i="1"/>
  <c r="C1558" i="1"/>
  <c r="H1558" i="1" s="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G1530" i="1"/>
  <c r="C1530" i="1"/>
  <c r="H1530" i="1" s="1"/>
  <c r="C1529" i="1"/>
  <c r="H1528" i="1"/>
  <c r="G1528" i="1"/>
  <c r="C1528" i="1"/>
  <c r="H1527" i="1"/>
  <c r="G1527" i="1"/>
  <c r="C1527" i="1"/>
  <c r="C1526" i="1"/>
  <c r="H1526" i="1" s="1"/>
  <c r="C1525" i="1"/>
  <c r="H1524" i="1"/>
  <c r="G1524" i="1"/>
  <c r="C1524" i="1"/>
  <c r="H1523" i="1"/>
  <c r="G1523" i="1"/>
  <c r="C1523" i="1"/>
  <c r="G1522" i="1"/>
  <c r="C1522" i="1"/>
  <c r="H1522" i="1" s="1"/>
  <c r="C1521" i="1"/>
  <c r="H1520" i="1"/>
  <c r="G1520" i="1"/>
  <c r="C1520" i="1"/>
  <c r="H1519" i="1"/>
  <c r="G1519" i="1"/>
  <c r="C1519" i="1"/>
  <c r="C1518" i="1"/>
  <c r="H1518" i="1" s="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C1504" i="1"/>
  <c r="H1504" i="1" s="1"/>
  <c r="H1503" i="1"/>
  <c r="G1503" i="1"/>
  <c r="C1503" i="1"/>
  <c r="C1502" i="1"/>
  <c r="H1502" i="1" s="1"/>
  <c r="C1501" i="1"/>
  <c r="H1500" i="1"/>
  <c r="G1500" i="1"/>
  <c r="C1500" i="1"/>
  <c r="G1498" i="1"/>
  <c r="C1498" i="1"/>
  <c r="H1498" i="1" s="1"/>
  <c r="C1497" i="1"/>
  <c r="H1496" i="1"/>
  <c r="G1496" i="1"/>
  <c r="C1496" i="1"/>
  <c r="H1495" i="1"/>
  <c r="G1495" i="1"/>
  <c r="C1495" i="1"/>
  <c r="C1494" i="1"/>
  <c r="H1494" i="1" s="1"/>
  <c r="C1493" i="1"/>
  <c r="H1492" i="1"/>
  <c r="G1492" i="1"/>
  <c r="C1492" i="1"/>
  <c r="C1491" i="1"/>
  <c r="H1491" i="1" s="1"/>
  <c r="G1490" i="1"/>
  <c r="C1490" i="1"/>
  <c r="H1490" i="1" s="1"/>
  <c r="C1489" i="1"/>
  <c r="H1488" i="1"/>
  <c r="G1488" i="1"/>
  <c r="C1488" i="1"/>
  <c r="H1487" i="1"/>
  <c r="G1487" i="1"/>
  <c r="C1487" i="1"/>
  <c r="C1486" i="1"/>
  <c r="H1486" i="1" s="1"/>
  <c r="C1485" i="1"/>
  <c r="C1484" i="1"/>
  <c r="H1484" i="1" s="1"/>
  <c r="C1483" i="1"/>
  <c r="H1483" i="1" s="1"/>
  <c r="G1482" i="1"/>
  <c r="C1482" i="1"/>
  <c r="H1482" i="1" s="1"/>
  <c r="H1480" i="1"/>
  <c r="G1480" i="1"/>
  <c r="C1480" i="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H1471" i="1"/>
  <c r="G1471" i="1"/>
  <c r="D1471" i="1"/>
  <c r="J1471" i="1" s="1"/>
  <c r="C1471" i="1"/>
  <c r="H1470" i="1"/>
  <c r="G1470" i="1"/>
  <c r="D1470" i="1"/>
  <c r="C1470" i="1"/>
  <c r="H1469" i="1"/>
  <c r="G1469" i="1"/>
  <c r="D1469" i="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J1459" i="1" s="1"/>
  <c r="C1459" i="1"/>
  <c r="H1458" i="1"/>
  <c r="G1458" i="1"/>
  <c r="D1458" i="1"/>
  <c r="J1458" i="1" s="1"/>
  <c r="C1458" i="1"/>
  <c r="D1457" i="1"/>
  <c r="J1457" i="1" s="1"/>
  <c r="C1457" i="1"/>
  <c r="H1456" i="1"/>
  <c r="G1456" i="1"/>
  <c r="D1456" i="1"/>
  <c r="J1456" i="1" s="1"/>
  <c r="C1456" i="1"/>
  <c r="D1455" i="1"/>
  <c r="J1455" i="1" s="1"/>
  <c r="C1455" i="1"/>
  <c r="D1454" i="1"/>
  <c r="C1454" i="1"/>
  <c r="D1453" i="1"/>
  <c r="C1453" i="1"/>
  <c r="H1452" i="1"/>
  <c r="G1452" i="1"/>
  <c r="D1452" i="1"/>
  <c r="J1452" i="1" s="1"/>
  <c r="C1452" i="1"/>
  <c r="D1451" i="1"/>
  <c r="J1451" i="1" s="1"/>
  <c r="C1451" i="1"/>
  <c r="H1450" i="1"/>
  <c r="G1450" i="1"/>
  <c r="D1450" i="1"/>
  <c r="J1450" i="1" s="1"/>
  <c r="C1450" i="1"/>
  <c r="D1449" i="1"/>
  <c r="J1449" i="1" s="1"/>
  <c r="C1449" i="1"/>
  <c r="H1448" i="1"/>
  <c r="G1448" i="1"/>
  <c r="D1448" i="1"/>
  <c r="J1448" i="1" s="1"/>
  <c r="C1448" i="1"/>
  <c r="D1447" i="1"/>
  <c r="J1447" i="1" s="1"/>
  <c r="C1447" i="1"/>
  <c r="H1446" i="1"/>
  <c r="G1446" i="1"/>
  <c r="D1446" i="1"/>
  <c r="J1446" i="1" s="1"/>
  <c r="C1446" i="1"/>
  <c r="J1445" i="1"/>
  <c r="D1445" i="1"/>
  <c r="C1445" i="1"/>
  <c r="G1445" i="1" s="1"/>
  <c r="D1444" i="1"/>
  <c r="J1444" i="1" s="1"/>
  <c r="C1444" i="1"/>
  <c r="D1443" i="1"/>
  <c r="C1443" i="1"/>
  <c r="H1443" i="1" s="1"/>
  <c r="D1442" i="1"/>
  <c r="J1442" i="1" s="1"/>
  <c r="C1442" i="1"/>
  <c r="D1441" i="1"/>
  <c r="C1441" i="1"/>
  <c r="H1441" i="1" s="1"/>
  <c r="D1440" i="1"/>
  <c r="J1440" i="1" s="1"/>
  <c r="C1440" i="1"/>
  <c r="D1439" i="1"/>
  <c r="C1439" i="1"/>
  <c r="H1439" i="1" s="1"/>
  <c r="D1438" i="1"/>
  <c r="C1438" i="1"/>
  <c r="G1438" i="1" s="1"/>
  <c r="H1437" i="1"/>
  <c r="D1437" i="1"/>
  <c r="C1437" i="1"/>
  <c r="G1437" i="1" s="1"/>
  <c r="C1436" i="1"/>
  <c r="D1435" i="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H1422" i="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G1411" i="1" s="1"/>
  <c r="H1410" i="1"/>
  <c r="D1410" i="1"/>
  <c r="C1410" i="1"/>
  <c r="G1410" i="1" s="1"/>
  <c r="H1409" i="1"/>
  <c r="D1409" i="1"/>
  <c r="C1409" i="1"/>
  <c r="G1409" i="1" s="1"/>
  <c r="D1408" i="1"/>
  <c r="C1408" i="1"/>
  <c r="G1408" i="1" s="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H1343" i="1" s="1"/>
  <c r="D1342" i="1"/>
  <c r="C1342" i="1"/>
  <c r="H1342" i="1" s="1"/>
  <c r="G1341" i="1"/>
  <c r="D1341" i="1"/>
  <c r="C1341" i="1"/>
  <c r="H1341" i="1" s="1"/>
  <c r="G1340" i="1"/>
  <c r="D1340" i="1"/>
  <c r="C1340" i="1"/>
  <c r="H1340" i="1" s="1"/>
  <c r="D1339" i="1"/>
  <c r="C1339" i="1"/>
  <c r="H1339" i="1" s="1"/>
  <c r="D1338" i="1"/>
  <c r="C1338" i="1"/>
  <c r="H1338" i="1" s="1"/>
  <c r="G1337" i="1"/>
  <c r="D1337" i="1"/>
  <c r="C1337" i="1"/>
  <c r="H1337" i="1" s="1"/>
  <c r="G1336" i="1"/>
  <c r="D1336" i="1"/>
  <c r="C1336" i="1"/>
  <c r="H1336" i="1" s="1"/>
  <c r="D1335" i="1"/>
  <c r="C1335" i="1"/>
  <c r="H1335" i="1" s="1"/>
  <c r="D1334" i="1"/>
  <c r="C1334" i="1"/>
  <c r="H1334" i="1" s="1"/>
  <c r="G1333" i="1"/>
  <c r="D1333" i="1"/>
  <c r="C1333" i="1"/>
  <c r="H1333" i="1" s="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D665" i="1"/>
  <c r="G665" i="1" s="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G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C638"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H412" i="1"/>
  <c r="D412" i="1"/>
  <c r="G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D368" i="1"/>
  <c r="G368" i="1" s="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D354" i="1"/>
  <c r="G354" i="1" s="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H291" i="1"/>
  <c r="D291" i="1"/>
  <c r="G291" i="1" s="1"/>
  <c r="C291" i="1"/>
  <c r="D290" i="1"/>
  <c r="H290" i="1" s="1"/>
  <c r="C290" i="1"/>
  <c r="D289" i="1"/>
  <c r="G289" i="1" s="1"/>
  <c r="C289" i="1"/>
  <c r="H288" i="1"/>
  <c r="G288" i="1"/>
  <c r="D288" i="1"/>
  <c r="C288" i="1"/>
  <c r="H284" i="1"/>
  <c r="D284" i="1"/>
  <c r="G284" i="1" s="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D170" i="1"/>
  <c r="G170" i="1" s="1"/>
  <c r="C170" i="1"/>
  <c r="H169" i="1"/>
  <c r="G169" i="1"/>
  <c r="D169" i="1"/>
  <c r="C169" i="1"/>
  <c r="H168" i="1"/>
  <c r="D168" i="1"/>
  <c r="G168" i="1" s="1"/>
  <c r="C168" i="1"/>
  <c r="D167" i="1"/>
  <c r="H167" i="1" s="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D152" i="1"/>
  <c r="G152" i="1" s="1"/>
  <c r="C152" i="1"/>
  <c r="H151" i="1"/>
  <c r="G151" i="1"/>
  <c r="D151" i="1"/>
  <c r="C151" i="1"/>
  <c r="H150" i="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D134" i="1"/>
  <c r="G134" i="1" s="1"/>
  <c r="C134" i="1"/>
  <c r="H133" i="1"/>
  <c r="G133" i="1"/>
  <c r="D133" i="1"/>
  <c r="C133" i="1"/>
  <c r="H132" i="1"/>
  <c r="G132" i="1"/>
  <c r="D132" i="1"/>
  <c r="C132" i="1"/>
  <c r="H131" i="1"/>
  <c r="G131" i="1"/>
  <c r="D131" i="1"/>
  <c r="C131" i="1"/>
  <c r="H130" i="1"/>
  <c r="G130" i="1"/>
  <c r="D130" i="1"/>
  <c r="C130" i="1"/>
  <c r="D129" i="1"/>
  <c r="G129" i="1" s="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D122" i="1"/>
  <c r="G122" i="1" s="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D84" i="1"/>
  <c r="G84" i="1" s="1"/>
  <c r="C84" i="1"/>
  <c r="H83" i="1"/>
  <c r="G83" i="1"/>
  <c r="D83" i="1"/>
  <c r="C83" i="1"/>
  <c r="H82" i="1"/>
  <c r="G82" i="1"/>
  <c r="D82" i="1"/>
  <c r="C82" i="1"/>
  <c r="H81" i="1"/>
  <c r="D81" i="1"/>
  <c r="G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9" i="9" l="1"/>
  <c r="B299" i="9" s="1"/>
  <c r="E285" i="9"/>
  <c r="B285" i="9" s="1"/>
  <c r="E295" i="9"/>
  <c r="B295" i="9" s="1"/>
  <c r="E293" i="9"/>
  <c r="B293" i="9" s="1"/>
  <c r="E287" i="9"/>
  <c r="B287" i="9" s="1"/>
  <c r="E292" i="9"/>
  <c r="B292" i="9" s="1"/>
  <c r="E297" i="9"/>
  <c r="B297" i="9" s="1"/>
  <c r="E33" i="9"/>
  <c r="B33" i="9" s="1"/>
  <c r="E286" i="9"/>
  <c r="B286" i="9" s="1"/>
  <c r="E302" i="9"/>
  <c r="B302" i="9" s="1"/>
  <c r="F215" i="9"/>
  <c r="B215" i="9" s="1"/>
  <c r="H364" i="1"/>
  <c r="G1576" i="1"/>
  <c r="G1578" i="1"/>
  <c r="G1504" i="1"/>
  <c r="H1499" i="1"/>
  <c r="G1499" i="1"/>
  <c r="G1491" i="1"/>
  <c r="G1484" i="1"/>
  <c r="G1483" i="1"/>
  <c r="H289" i="1"/>
  <c r="D411" i="1"/>
  <c r="F223" i="9"/>
  <c r="B223" i="9" s="1"/>
  <c r="H647" i="1"/>
  <c r="G292" i="1"/>
  <c r="G290" i="1"/>
  <c r="F418" i="4"/>
  <c r="E644" i="4"/>
  <c r="D638" i="1" s="1"/>
  <c r="E363" i="4"/>
  <c r="D358" i="1" s="1"/>
  <c r="E351" i="4"/>
  <c r="F311" i="4"/>
  <c r="E196" i="4"/>
  <c r="D192" i="1" s="1"/>
  <c r="G184" i="1"/>
  <c r="B222" i="9"/>
  <c r="F188" i="4"/>
  <c r="E45" i="9"/>
  <c r="B45" i="9" s="1"/>
  <c r="F221" i="9"/>
  <c r="E44" i="9"/>
  <c r="B44" i="9" s="1"/>
  <c r="F220" i="9"/>
  <c r="B220" i="9" s="1"/>
  <c r="F219" i="9"/>
  <c r="B219" i="9" s="1"/>
  <c r="H173" i="1"/>
  <c r="H165" i="1"/>
  <c r="G167" i="1"/>
  <c r="F169" i="4"/>
  <c r="H160" i="1"/>
  <c r="E41" i="9"/>
  <c r="B41" i="9" s="1"/>
  <c r="E163" i="4"/>
  <c r="D159" i="1" s="1"/>
  <c r="E152" i="4"/>
  <c r="D148" i="1" s="1"/>
  <c r="F159" i="4"/>
  <c r="E40" i="9"/>
  <c r="B40" i="9" s="1"/>
  <c r="B218" i="9"/>
  <c r="H149" i="1"/>
  <c r="F153" i="4"/>
  <c r="H129" i="1"/>
  <c r="F133" i="4"/>
  <c r="F125" i="4"/>
  <c r="E106" i="4"/>
  <c r="D102" i="1" s="1"/>
  <c r="F217" i="9"/>
  <c r="B217" i="9" s="1"/>
  <c r="F106" i="4"/>
  <c r="H79" i="1"/>
  <c r="D78" i="1"/>
  <c r="F83" i="4"/>
  <c r="E29" i="9"/>
  <c r="B29" i="9" s="1"/>
  <c r="E28" i="9"/>
  <c r="B28" i="9" s="1"/>
  <c r="F62" i="4"/>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G1335" i="1"/>
  <c r="G1339" i="1"/>
  <c r="G1343" i="1"/>
  <c r="G1334" i="1"/>
  <c r="G1338"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400" i="1"/>
  <c r="H1404" i="1"/>
  <c r="H1408" i="1"/>
  <c r="H1412" i="1"/>
  <c r="H1416" i="1"/>
  <c r="H1420" i="1"/>
  <c r="H1424" i="1"/>
  <c r="H1428" i="1"/>
  <c r="H1432" i="1"/>
  <c r="G1440" i="1"/>
  <c r="G1442" i="1"/>
  <c r="G1444" i="1"/>
  <c r="H1445" i="1"/>
  <c r="I1446" i="1"/>
  <c r="I1448" i="1"/>
  <c r="I1450" i="1"/>
  <c r="I1452" i="1"/>
  <c r="H1454" i="1"/>
  <c r="G1454" i="1"/>
  <c r="I1456" i="1"/>
  <c r="I1458" i="1"/>
  <c r="I1460" i="1"/>
  <c r="H1462" i="1"/>
  <c r="G1462" i="1"/>
  <c r="H1464" i="1"/>
  <c r="G1464" i="1"/>
  <c r="I1464" i="1" s="1"/>
  <c r="H1466" i="1"/>
  <c r="G1466" i="1"/>
  <c r="H1468" i="1"/>
  <c r="G1468" i="1"/>
  <c r="I1468" i="1" s="1"/>
  <c r="H1472" i="1"/>
  <c r="G1472" i="1"/>
  <c r="H1474" i="1"/>
  <c r="G1474" i="1"/>
  <c r="H1477" i="1"/>
  <c r="G1477" i="1"/>
  <c r="H1479" i="1"/>
  <c r="G1479" i="1"/>
  <c r="H1485" i="1"/>
  <c r="G1485" i="1"/>
  <c r="G1494" i="1"/>
  <c r="H1501" i="1"/>
  <c r="G1501" i="1"/>
  <c r="G1510" i="1"/>
  <c r="G1526" i="1"/>
  <c r="H1533" i="1"/>
  <c r="G1533" i="1"/>
  <c r="G1542" i="1"/>
  <c r="H1549" i="1"/>
  <c r="G1549" i="1"/>
  <c r="H1565" i="1"/>
  <c r="G156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H1399" i="1"/>
  <c r="H1403" i="1"/>
  <c r="H1407" i="1"/>
  <c r="H1411" i="1"/>
  <c r="H1415" i="1"/>
  <c r="H1419" i="1"/>
  <c r="H1427" i="1"/>
  <c r="H1431" i="1"/>
  <c r="H1438" i="1"/>
  <c r="H1489" i="1"/>
  <c r="G1489" i="1"/>
  <c r="H1505" i="1"/>
  <c r="G1505" i="1"/>
  <c r="H1521" i="1"/>
  <c r="G1521" i="1"/>
  <c r="H1537" i="1"/>
  <c r="G1537" i="1"/>
  <c r="H1553" i="1"/>
  <c r="G1553" i="1"/>
  <c r="H1569" i="1"/>
  <c r="G1569" i="1"/>
  <c r="F17" i="4"/>
  <c r="D7" i="4"/>
  <c r="E420" i="4"/>
  <c r="G1439" i="1"/>
  <c r="I1439" i="1" s="1"/>
  <c r="J1439" i="1"/>
  <c r="H1440" i="1"/>
  <c r="G1441" i="1"/>
  <c r="I1441" i="1" s="1"/>
  <c r="J1441" i="1"/>
  <c r="H1442" i="1"/>
  <c r="G1443" i="1"/>
  <c r="I1443" i="1" s="1"/>
  <c r="J1443" i="1"/>
  <c r="H1444" i="1"/>
  <c r="H1447" i="1"/>
  <c r="G1447" i="1"/>
  <c r="H1449" i="1"/>
  <c r="G1449" i="1"/>
  <c r="H1451" i="1"/>
  <c r="G1451" i="1"/>
  <c r="H1453" i="1"/>
  <c r="G1453" i="1"/>
  <c r="H1455" i="1"/>
  <c r="G1455" i="1"/>
  <c r="H1457" i="1"/>
  <c r="G1457" i="1"/>
  <c r="H1459" i="1"/>
  <c r="G1459" i="1"/>
  <c r="H1461" i="1"/>
  <c r="G1461" i="1"/>
  <c r="I1463" i="1"/>
  <c r="I1465" i="1"/>
  <c r="I1467" i="1"/>
  <c r="I1471" i="1"/>
  <c r="I1473" i="1"/>
  <c r="I1476" i="1"/>
  <c r="I1478" i="1"/>
  <c r="G1486" i="1"/>
  <c r="H1493" i="1"/>
  <c r="G1493" i="1"/>
  <c r="G1502" i="1"/>
  <c r="H1509" i="1"/>
  <c r="G1509" i="1"/>
  <c r="G1518" i="1"/>
  <c r="H1525" i="1"/>
  <c r="G1525" i="1"/>
  <c r="G1534" i="1"/>
  <c r="H1541" i="1"/>
  <c r="G1541" i="1"/>
  <c r="H1557" i="1"/>
  <c r="G1557" i="1"/>
  <c r="H1573" i="1"/>
  <c r="G1573" i="1"/>
  <c r="H1481" i="1"/>
  <c r="G1481" i="1"/>
  <c r="H1497" i="1"/>
  <c r="G1497" i="1"/>
  <c r="H1513" i="1"/>
  <c r="G1513" i="1"/>
  <c r="H1529" i="1"/>
  <c r="G1529" i="1"/>
  <c r="H1545" i="1"/>
  <c r="G1545" i="1"/>
  <c r="H1561" i="1"/>
  <c r="G1561" i="1"/>
  <c r="H1577" i="1"/>
  <c r="G1577" i="1"/>
  <c r="D50" i="4"/>
  <c r="D82" i="4"/>
  <c r="D224" i="4"/>
  <c r="E643" i="4"/>
  <c r="D637" i="1" s="1"/>
  <c r="E5" i="7"/>
  <c r="G315" i="9" s="1"/>
  <c r="E315" i="9" s="1"/>
  <c r="D580" i="4"/>
  <c r="F594" i="4"/>
  <c r="D593" i="4"/>
  <c r="G307" i="9"/>
  <c r="E307" i="9" s="1"/>
  <c r="B307" i="9" s="1"/>
  <c r="F177" i="5"/>
  <c r="H310" i="9"/>
  <c r="E176" i="5"/>
  <c r="D44" i="4"/>
  <c r="D124" i="4"/>
  <c r="D152" i="4"/>
  <c r="D196" i="4"/>
  <c r="D299" i="4"/>
  <c r="D351" i="4"/>
  <c r="D528" i="4"/>
  <c r="E593" i="4"/>
  <c r="D587" i="1" s="1"/>
  <c r="D163" i="4"/>
  <c r="D421" i="4"/>
  <c r="D515" i="4"/>
  <c r="E309" i="9"/>
  <c r="B309" i="9" s="1"/>
  <c r="G162" i="9"/>
  <c r="E162" i="9" s="1"/>
  <c r="B162" i="9" s="1"/>
  <c r="G164" i="9"/>
  <c r="E164" i="9" s="1"/>
  <c r="B164" i="9" s="1"/>
  <c r="G187" i="9"/>
  <c r="E187" i="9" s="1"/>
  <c r="B187" i="9" s="1"/>
  <c r="D118" i="5"/>
  <c r="D237" i="5"/>
  <c r="D245" i="5"/>
  <c r="E64" i="9"/>
  <c r="B64" i="9" s="1"/>
  <c r="B70" i="9"/>
  <c r="E80" i="9"/>
  <c r="B80" i="9" s="1"/>
  <c r="B86" i="9"/>
  <c r="E96" i="9"/>
  <c r="B96" i="9" s="1"/>
  <c r="B102" i="9"/>
  <c r="E112" i="9"/>
  <c r="B112" i="9" s="1"/>
  <c r="B118" i="9"/>
  <c r="E128" i="9"/>
  <c r="B128" i="9" s="1"/>
  <c r="B134" i="9"/>
  <c r="E152" i="9"/>
  <c r="B152" i="9" s="1"/>
  <c r="B158" i="9"/>
  <c r="D7" i="5"/>
  <c r="D69" i="5"/>
  <c r="F180" i="5"/>
  <c r="F190" i="5"/>
  <c r="D206" i="5"/>
  <c r="D176" i="5" s="1"/>
  <c r="F5" i="6"/>
  <c r="D35" i="6"/>
  <c r="G317" i="9" s="1"/>
  <c r="E317" i="9" s="1"/>
  <c r="D129" i="6"/>
  <c r="D141"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6" i="9"/>
  <c r="E186" i="9" s="1"/>
  <c r="B186" i="9" s="1"/>
  <c r="G166" i="9"/>
  <c r="H165" i="9"/>
  <c r="G190" i="9"/>
  <c r="E190" i="9" s="1"/>
  <c r="B190" i="9" s="1"/>
  <c r="G188" i="9"/>
  <c r="E188" i="9" s="1"/>
  <c r="B188" i="9" s="1"/>
  <c r="G192" i="9"/>
  <c r="E192" i="9" s="1"/>
  <c r="B192"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G161" i="9"/>
  <c r="E161" i="9" s="1"/>
  <c r="B161" i="9" s="1"/>
  <c r="G163" i="9"/>
  <c r="E163" i="9" s="1"/>
  <c r="B163" i="9" s="1"/>
  <c r="G165" i="9"/>
  <c r="E165" i="9" s="1"/>
  <c r="B165" i="9" s="1"/>
  <c r="E289" i="9"/>
  <c r="B289" i="9" s="1"/>
  <c r="D42" i="8"/>
  <c r="E52" i="9"/>
  <c r="B52" i="9" s="1"/>
  <c r="E56" i="9"/>
  <c r="B56" i="9" s="1"/>
  <c r="B62" i="9"/>
  <c r="E72" i="9"/>
  <c r="B72" i="9" s="1"/>
  <c r="B78" i="9"/>
  <c r="E88" i="9"/>
  <c r="B88" i="9" s="1"/>
  <c r="B94" i="9"/>
  <c r="E104" i="9"/>
  <c r="B104" i="9" s="1"/>
  <c r="B110" i="9"/>
  <c r="E120" i="9"/>
  <c r="B120" i="9" s="1"/>
  <c r="B126" i="9"/>
  <c r="E136" i="9"/>
  <c r="B136" i="9" s="1"/>
  <c r="B142" i="9"/>
  <c r="E144" i="9"/>
  <c r="B144" i="9" s="1"/>
  <c r="B150" i="9"/>
  <c r="E160" i="9"/>
  <c r="B160" i="9" s="1"/>
  <c r="B249" i="9"/>
  <c r="B221" i="9"/>
  <c r="B237" i="9"/>
  <c r="B253" i="9"/>
  <c r="B245" i="9"/>
  <c r="H411" i="1" l="1"/>
  <c r="G411" i="1"/>
  <c r="F213" i="9"/>
  <c r="B213" i="9" s="1"/>
  <c r="H638" i="1"/>
  <c r="G638" i="1"/>
  <c r="H358" i="1"/>
  <c r="G358" i="1"/>
  <c r="F363" i="4"/>
  <c r="E350" i="4"/>
  <c r="D346" i="1"/>
  <c r="E151" i="4"/>
  <c r="E289" i="4" s="1"/>
  <c r="G102" i="1"/>
  <c r="H102" i="1"/>
  <c r="E6" i="4"/>
  <c r="B315" i="9"/>
  <c r="E314" i="9"/>
  <c r="I10" i="3" s="1"/>
  <c r="E316" i="9"/>
  <c r="B317" i="9"/>
  <c r="F176" i="5"/>
  <c r="D175" i="5"/>
  <c r="H22" i="3"/>
  <c r="C1153" i="1"/>
  <c r="E166" i="9"/>
  <c r="B166" i="9" s="1"/>
  <c r="D68" i="5"/>
  <c r="F69" i="5"/>
  <c r="C1047" i="1"/>
  <c r="F245" i="5"/>
  <c r="C1222" i="1"/>
  <c r="F515" i="4"/>
  <c r="C509" i="1"/>
  <c r="F196" i="4"/>
  <c r="C192" i="1"/>
  <c r="F224" i="4"/>
  <c r="C220" i="1"/>
  <c r="F643" i="4"/>
  <c r="K1450" i="9"/>
  <c r="G313" i="9"/>
  <c r="E313" i="9" s="1"/>
  <c r="B313" i="9" s="1"/>
  <c r="I34" i="3"/>
  <c r="C1517" i="1"/>
  <c r="F141" i="6"/>
  <c r="H28" i="3"/>
  <c r="C1435" i="1"/>
  <c r="G310" i="9"/>
  <c r="E310" i="9" s="1"/>
  <c r="B310" i="9" s="1"/>
  <c r="F206" i="5"/>
  <c r="C1183" i="1"/>
  <c r="D6" i="5"/>
  <c r="F7" i="5"/>
  <c r="H20" i="3"/>
  <c r="C985" i="1"/>
  <c r="F237" i="5"/>
  <c r="H23" i="3"/>
  <c r="C1214" i="1"/>
  <c r="F421" i="4"/>
  <c r="D420" i="4"/>
  <c r="C415" i="1"/>
  <c r="D636" i="4"/>
  <c r="F528" i="4"/>
  <c r="C522" i="1"/>
  <c r="H21" i="9"/>
  <c r="G21" i="9"/>
  <c r="D151" i="4"/>
  <c r="F152" i="4"/>
  <c r="C148" i="1"/>
  <c r="F580" i="4"/>
  <c r="C574" i="1"/>
  <c r="F82" i="4"/>
  <c r="C78" i="1"/>
  <c r="I1457" i="1"/>
  <c r="I1449" i="1"/>
  <c r="D6" i="4"/>
  <c r="F7" i="4"/>
  <c r="C3" i="1"/>
  <c r="I1477" i="1"/>
  <c r="I1472" i="1"/>
  <c r="I1466" i="1"/>
  <c r="I1462" i="1"/>
  <c r="I1444" i="1"/>
  <c r="F129" i="6"/>
  <c r="C1423" i="1"/>
  <c r="F118" i="5"/>
  <c r="C1096" i="1"/>
  <c r="H19" i="9"/>
  <c r="E19" i="9" s="1"/>
  <c r="B19" i="9" s="1"/>
  <c r="F163" i="4"/>
  <c r="C159" i="1"/>
  <c r="D350" i="4"/>
  <c r="F351" i="4"/>
  <c r="C346" i="1"/>
  <c r="F124" i="4"/>
  <c r="C120" i="1"/>
  <c r="E175" i="5"/>
  <c r="I22" i="3"/>
  <c r="D1153" i="1"/>
  <c r="I29" i="3"/>
  <c r="D1436" i="1"/>
  <c r="F50" i="4"/>
  <c r="C46" i="1"/>
  <c r="I1442" i="1"/>
  <c r="F35" i="6"/>
  <c r="H25" i="3"/>
  <c r="C1329" i="1"/>
  <c r="G312" i="9"/>
  <c r="E312" i="9" s="1"/>
  <c r="D298" i="4"/>
  <c r="F299" i="4"/>
  <c r="C294" i="1"/>
  <c r="F44" i="4"/>
  <c r="C40" i="1"/>
  <c r="F593" i="4"/>
  <c r="C587" i="1"/>
  <c r="H637" i="1"/>
  <c r="G637" i="1"/>
  <c r="I1459" i="1"/>
  <c r="I1455" i="1"/>
  <c r="I1451" i="1"/>
  <c r="I1447" i="1"/>
  <c r="D414" i="1"/>
  <c r="E528" i="4"/>
  <c r="I1479" i="1"/>
  <c r="I1474" i="1"/>
  <c r="I1440" i="1"/>
  <c r="E21" i="9" l="1"/>
  <c r="B21" i="9" s="1"/>
  <c r="D345" i="1"/>
  <c r="E407" i="4"/>
  <c r="D402" i="1" s="1"/>
  <c r="E408" i="4"/>
  <c r="D403" i="1" s="1"/>
  <c r="I17" i="3"/>
  <c r="D147" i="1"/>
  <c r="D2" i="1"/>
  <c r="E412" i="4"/>
  <c r="I16" i="3"/>
  <c r="H587" i="1"/>
  <c r="G587" i="1"/>
  <c r="H40" i="1"/>
  <c r="G40" i="1"/>
  <c r="D407" i="4"/>
  <c r="F298" i="4"/>
  <c r="C293" i="1"/>
  <c r="H346" i="1"/>
  <c r="G346" i="1"/>
  <c r="G1423" i="1"/>
  <c r="H1423" i="1"/>
  <c r="H78" i="1"/>
  <c r="G78" i="1"/>
  <c r="H148" i="1"/>
  <c r="G148" i="1"/>
  <c r="H415" i="1"/>
  <c r="G415" i="1"/>
  <c r="H1517" i="1"/>
  <c r="G1517" i="1"/>
  <c r="H11" i="3"/>
  <c r="H220" i="1"/>
  <c r="G220" i="1"/>
  <c r="H509" i="1"/>
  <c r="G509" i="1"/>
  <c r="H1047" i="1"/>
  <c r="G1047" i="1"/>
  <c r="H1153" i="1"/>
  <c r="G1153" i="1"/>
  <c r="E311" i="9"/>
  <c r="B312" i="9"/>
  <c r="H1436" i="1"/>
  <c r="G1436" i="1"/>
  <c r="D1152" i="1"/>
  <c r="H278" i="9"/>
  <c r="D412" i="4"/>
  <c r="F6" i="4"/>
  <c r="H16" i="3"/>
  <c r="C2" i="1"/>
  <c r="G522" i="1"/>
  <c r="D635" i="4"/>
  <c r="F420" i="4"/>
  <c r="C414" i="1"/>
  <c r="G284" i="9"/>
  <c r="E284" i="9" s="1"/>
  <c r="B284" i="9" s="1"/>
  <c r="G278" i="9"/>
  <c r="E278" i="9" s="1"/>
  <c r="F6" i="5"/>
  <c r="C984" i="1"/>
  <c r="G1435" i="1"/>
  <c r="H1435" i="1"/>
  <c r="E636" i="4"/>
  <c r="D630" i="1" s="1"/>
  <c r="D522" i="1"/>
  <c r="H522" i="1" s="1"/>
  <c r="H294" i="1"/>
  <c r="G294" i="1"/>
  <c r="H120" i="1"/>
  <c r="G120" i="1"/>
  <c r="D408" i="4"/>
  <c r="F350" i="4"/>
  <c r="C345" i="1"/>
  <c r="H1096" i="1"/>
  <c r="G1096" i="1"/>
  <c r="H574" i="1"/>
  <c r="G574" i="1"/>
  <c r="H17" i="3"/>
  <c r="D289" i="4"/>
  <c r="F151" i="4"/>
  <c r="C147" i="1"/>
  <c r="H985" i="1"/>
  <c r="G985" i="1"/>
  <c r="H1183" i="1"/>
  <c r="G1183" i="1"/>
  <c r="E413" i="4"/>
  <c r="E291" i="4"/>
  <c r="D287" i="1" s="1"/>
  <c r="D285" i="1"/>
  <c r="E290" i="4"/>
  <c r="D286" i="1" s="1"/>
  <c r="H192" i="1"/>
  <c r="G192" i="1"/>
  <c r="H1222" i="1"/>
  <c r="G1222" i="1"/>
  <c r="F68" i="5"/>
  <c r="H21" i="3"/>
  <c r="C1046" i="1"/>
  <c r="F175" i="5"/>
  <c r="C1152" i="1"/>
  <c r="H1329" i="1"/>
  <c r="G1329" i="1"/>
  <c r="H9" i="3"/>
  <c r="E635" i="4"/>
  <c r="D629" i="1" s="1"/>
  <c r="H46" i="1"/>
  <c r="G46" i="1"/>
  <c r="H159" i="1"/>
  <c r="G159" i="1"/>
  <c r="H3" i="1"/>
  <c r="G3" i="1"/>
  <c r="F636" i="4"/>
  <c r="C630" i="1"/>
  <c r="H1214" i="1"/>
  <c r="G1214" i="1"/>
  <c r="D407" i="1" l="1"/>
  <c r="E639" i="4"/>
  <c r="D633" i="1" s="1"/>
  <c r="D291" i="4"/>
  <c r="F289" i="4"/>
  <c r="D413" i="4"/>
  <c r="C285" i="1"/>
  <c r="H345" i="1"/>
  <c r="G345" i="1"/>
  <c r="H2" i="1"/>
  <c r="G2" i="1"/>
  <c r="D639" i="4"/>
  <c r="D414" i="4"/>
  <c r="F412" i="4"/>
  <c r="C407" i="1"/>
  <c r="N3" i="9"/>
  <c r="I11" i="3"/>
  <c r="H1152" i="1"/>
  <c r="G1152" i="1"/>
  <c r="E640" i="4"/>
  <c r="E415" i="4"/>
  <c r="D410" i="1" s="1"/>
  <c r="D408" i="1"/>
  <c r="E414" i="4"/>
  <c r="D409" i="1" s="1"/>
  <c r="E277" i="9"/>
  <c r="B278" i="9"/>
  <c r="F635" i="4"/>
  <c r="C629" i="1"/>
  <c r="D290" i="4"/>
  <c r="H293" i="1"/>
  <c r="G293" i="1"/>
  <c r="K3" i="9"/>
  <c r="I9" i="3"/>
  <c r="H147" i="1"/>
  <c r="G147" i="1"/>
  <c r="F408" i="4"/>
  <c r="C403" i="1"/>
  <c r="H630" i="1"/>
  <c r="G630" i="1"/>
  <c r="H1046" i="1"/>
  <c r="G1046" i="1"/>
  <c r="H8" i="3"/>
  <c r="H984" i="1"/>
  <c r="G984" i="1"/>
  <c r="H414" i="1"/>
  <c r="G414" i="1"/>
  <c r="F407" i="4"/>
  <c r="C402" i="1"/>
  <c r="M3" i="9" l="1"/>
  <c r="I8" i="3"/>
  <c r="H285" i="1"/>
  <c r="G285" i="1"/>
  <c r="H403" i="1"/>
  <c r="G403" i="1"/>
  <c r="D640" i="4"/>
  <c r="D415" i="4"/>
  <c r="F413" i="4"/>
  <c r="C408" i="1"/>
  <c r="F414" i="4"/>
  <c r="C409" i="1"/>
  <c r="H402" i="1"/>
  <c r="G402" i="1"/>
  <c r="F290" i="4"/>
  <c r="C286" i="1"/>
  <c r="E642" i="4"/>
  <c r="D634" i="1"/>
  <c r="E641" i="4"/>
  <c r="D641" i="4"/>
  <c r="F639" i="4"/>
  <c r="C633" i="1"/>
  <c r="H629" i="1"/>
  <c r="G629" i="1"/>
  <c r="H407" i="1"/>
  <c r="G407" i="1"/>
  <c r="F291" i="4"/>
  <c r="C287" i="1"/>
  <c r="H287" i="1" l="1"/>
  <c r="G287" i="1"/>
  <c r="F641" i="4"/>
  <c r="C635" i="1"/>
  <c r="H286" i="1"/>
  <c r="G286" i="1"/>
  <c r="H409" i="1"/>
  <c r="G409" i="1"/>
  <c r="F415" i="4"/>
  <c r="C410" i="1"/>
  <c r="E645" i="4"/>
  <c r="D635" i="1"/>
  <c r="D642" i="4"/>
  <c r="D645" i="4" s="1"/>
  <c r="F640" i="4"/>
  <c r="C634" i="1"/>
  <c r="H633" i="1"/>
  <c r="G633" i="1"/>
  <c r="H408" i="1"/>
  <c r="G408" i="1"/>
  <c r="E646" i="4"/>
  <c r="D636" i="1"/>
  <c r="F645" i="4" l="1"/>
  <c r="H18" i="3"/>
  <c r="C639" i="1"/>
  <c r="G276" i="9"/>
  <c r="E276" i="9" s="1"/>
  <c r="B276" i="9" s="1"/>
  <c r="D646" i="4"/>
  <c r="F642" i="4"/>
  <c r="C636" i="1"/>
  <c r="H410" i="1"/>
  <c r="G410" i="1"/>
  <c r="I19" i="3"/>
  <c r="D640" i="1"/>
  <c r="H634" i="1"/>
  <c r="G634" i="1"/>
  <c r="I18" i="3"/>
  <c r="D639" i="1"/>
  <c r="H635" i="1"/>
  <c r="G635" i="1"/>
  <c r="H636" i="1" l="1"/>
  <c r="G636" i="1"/>
  <c r="H7" i="3"/>
  <c r="H639" i="1"/>
  <c r="G639" i="1"/>
  <c r="H19" i="3"/>
  <c r="F646" i="4"/>
  <c r="C640" i="1"/>
  <c r="J3" i="9" l="1"/>
  <c r="H640" i="1"/>
  <c r="G640" i="1"/>
  <c r="G274" i="9" l="1"/>
  <c r="M272" i="9"/>
  <c r="L272" i="9"/>
  <c r="F272" i="9" s="1"/>
  <c r="H274" i="9"/>
  <c r="H18" i="9"/>
  <c r="G18" i="9"/>
  <c r="E18" i="9" s="1"/>
  <c r="B18" i="9" s="1"/>
  <c r="H17" i="9"/>
  <c r="K6" i="9"/>
  <c r="J11" i="9"/>
  <c r="I17" i="9"/>
  <c r="I9" i="9"/>
  <c r="H16" i="9"/>
  <c r="J5" i="9"/>
  <c r="L16" i="9"/>
  <c r="J6" i="9"/>
  <c r="I11" i="9"/>
  <c r="I13" i="9"/>
  <c r="J7" i="9"/>
  <c r="I12" i="9"/>
  <c r="I5" i="9"/>
  <c r="K11" i="9"/>
  <c r="J17" i="9"/>
  <c r="I6" i="9"/>
  <c r="E6" i="9" s="1"/>
  <c r="B6" i="9" s="1"/>
  <c r="K12" i="9"/>
  <c r="G17" i="9"/>
  <c r="I7" i="9"/>
  <c r="K13" i="9"/>
  <c r="I8" i="9"/>
  <c r="M15" i="9"/>
  <c r="K7" i="9"/>
  <c r="J12" i="9"/>
  <c r="K8" i="9"/>
  <c r="J13" i="9"/>
  <c r="K9" i="9"/>
  <c r="L15" i="9"/>
  <c r="F15" i="9" s="1"/>
  <c r="K10" i="9"/>
  <c r="G16" i="9"/>
  <c r="E16" i="9" s="1"/>
  <c r="J8" i="9"/>
  <c r="G15" i="9"/>
  <c r="E15" i="9" s="1"/>
  <c r="J9" i="9"/>
  <c r="H15" i="9"/>
  <c r="K5" i="9"/>
  <c r="J10" i="9"/>
  <c r="M16" i="9"/>
  <c r="E10" i="9" l="1"/>
  <c r="B10" i="9" s="1"/>
  <c r="E7" i="9"/>
  <c r="B7" i="9" s="1"/>
  <c r="E8" i="9"/>
  <c r="B8" i="9" s="1"/>
  <c r="E5" i="9"/>
  <c r="E11" i="9"/>
  <c r="B11" i="9" s="1"/>
  <c r="E12" i="9"/>
  <c r="B12" i="9" s="1"/>
  <c r="E9" i="9"/>
  <c r="B9" i="9" s="1"/>
  <c r="B272" i="9"/>
  <c r="F20" i="9"/>
  <c r="F16" i="9"/>
  <c r="F14" i="9" s="1"/>
  <c r="B15" i="9"/>
  <c r="E17" i="9"/>
  <c r="B17" i="9" s="1"/>
  <c r="E13" i="9"/>
  <c r="B13" i="9" s="1"/>
  <c r="E274" i="9"/>
  <c r="F3" i="9" l="1"/>
  <c r="B16" i="9"/>
  <c r="E14" i="9"/>
  <c r="B274" i="9"/>
  <c r="E20" i="9"/>
  <c r="I7" i="3" s="1"/>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<sst xmlns="http://schemas.openxmlformats.org/spreadsheetml/2006/main" count="4360" uniqueCount="3421">
  <si>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</si>
  <si>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</si>
  <si>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</si>
  <si>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</si>
  <si>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</si>
  <si>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</si>
  <si>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</si>
  <si>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</si>
  <si>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</si>
  <si>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</si>
  <si>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</si>
  <si>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</si>
  <si>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</si>
  <si>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</si>
  <si>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</si>
  <si>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</si>
  <si>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</si>
  <si>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</si>
  <si>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</si>
  <si>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</si>
  <si>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</si>
  <si>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</si>
  <si>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</si>
  <si>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</si>
  <si>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</si>
  <si>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</si>
  <si>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</si>
  <si>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</si>
  <si>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</si>
  <si>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</si>
  <si>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</si>
  <si>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JAVNO ZDRAVSTVO KOPRIVNIČKO-KRIŽEVAČKE ŽUPANIJE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</si>
  <si>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</si>
  <si>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</si>
  <si>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</si>
  <si>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</si>
  <si>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</si>
  <si>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</si>
  <si>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</si>
  <si>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</si>
  <si>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</si>
  <si>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</si>
  <si>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</si>
  <si>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</si>
  <si>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</si>
  <si>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</si>
  <si>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</si>
  <si>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</si>
  <si>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</si>
  <si>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27781 - ZAVOD ZA JAVNO ZDRAVSTVO KOPRIVNIČKO-KRIŽEVAČKE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</si>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</sst>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1228350.52</v>
      </c>
      <c r="D2" s="6">
        <f>'PR-RAS'!E6</f>
        <v>1316969.77</v>
      </c>
      <c r="E2" s="6">
        <v>0</v>
      </c>
      <c r="F2" s="6">
        <v>0</v>
      </c>
      <c r="G2" s="7">
        <f t="shared" ref="G2:G264" si="0">(B2/1000)*(C2*1+D2*2)</f>
        <v>3862.2900600000003</v>
      </c>
      <c r="H2" s="7">
        <f t="shared" ref="H2:H264" si="1">ABS(C2-ROUND(C2,0))+ABS(D2-ROUND(D2,0))</f>
        <v>0.7099999999627471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111066.32</v>
      </c>
      <c r="D46" s="1">
        <f>'PR-RAS'!E50</f>
        <v>31430.720000000001</v>
      </c>
      <c r="E46" s="1">
        <v>0</v>
      </c>
      <c r="F46" s="1">
        <v>0</v>
      </c>
      <c r="G46" s="2">
        <f t="shared" si="0"/>
        <v>7826.7492000000002</v>
      </c>
      <c r="H46" s="2">
        <f t="shared" si="1"/>
        <v>0.60000000000582077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3560.84</v>
      </c>
      <c r="D58" s="1">
        <f>'PR-RAS'!E62</f>
        <v>6316.43</v>
      </c>
      <c r="E58" s="1">
        <v>0</v>
      </c>
      <c r="F58" s="1">
        <v>0</v>
      </c>
      <c r="G58" s="2">
        <f t="shared" si="0"/>
        <v>923.04090000000008</v>
      </c>
      <c r="H58" s="2">
        <f t="shared" si="1"/>
        <v>0.59000000000014552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3560.84</v>
      </c>
      <c r="D59" s="1">
        <f>'PR-RAS'!E63</f>
        <v>5036.43</v>
      </c>
      <c r="E59" s="1">
        <v>0</v>
      </c>
      <c r="F59" s="1">
        <v>0</v>
      </c>
      <c r="G59" s="2">
        <f t="shared" si="0"/>
        <v>790.7546000000001</v>
      </c>
      <c r="H59" s="2">
        <f t="shared" si="1"/>
        <v>0.59000000000014552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1280</v>
      </c>
      <c r="E60" s="1">
        <v>0</v>
      </c>
      <c r="F60" s="1">
        <v>0</v>
      </c>
      <c r="G60" s="2">
        <f t="shared" si="0"/>
        <v>151.04</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107505.48000000001</v>
      </c>
      <c r="D64" s="1">
        <f>'PR-RAS'!E68</f>
        <v>0</v>
      </c>
      <c r="E64" s="1">
        <v>0</v>
      </c>
      <c r="F64" s="1">
        <v>0</v>
      </c>
      <c r="G64" s="2">
        <f t="shared" si="0"/>
        <v>6772.8452400000006</v>
      </c>
      <c r="H64" s="2">
        <f t="shared" si="1"/>
        <v>0.48000000001047738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103986.49</v>
      </c>
      <c r="D65" s="1">
        <f>'PR-RAS'!E69</f>
        <v>0</v>
      </c>
      <c r="E65" s="1">
        <v>0</v>
      </c>
      <c r="F65" s="1">
        <v>0</v>
      </c>
      <c r="G65" s="2">
        <f t="shared" si="0"/>
        <v>6655.1353600000002</v>
      </c>
      <c r="H65" s="2">
        <f t="shared" si="1"/>
        <v>0.49000000000523869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3518.99</v>
      </c>
      <c r="D66" s="1">
        <f>'PR-RAS'!E70</f>
        <v>0</v>
      </c>
      <c r="E66" s="1">
        <v>0</v>
      </c>
      <c r="F66" s="1">
        <v>0</v>
      </c>
      <c r="G66" s="2">
        <f t="shared" si="0"/>
        <v>228.73435000000001</v>
      </c>
      <c r="H66" s="2">
        <f t="shared" si="1"/>
        <v>1.0000000000218279E-2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25114.29</v>
      </c>
      <c r="E70" s="1">
        <v>0</v>
      </c>
      <c r="F70" s="1">
        <v>0</v>
      </c>
      <c r="G70" s="2">
        <f t="shared" si="0"/>
        <v>3465.7720200000003</v>
      </c>
      <c r="H70" s="2">
        <f t="shared" si="1"/>
        <v>0.29000000000087311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25114.29</v>
      </c>
      <c r="E71" s="1">
        <v>0</v>
      </c>
      <c r="F71" s="1">
        <v>0</v>
      </c>
      <c r="G71" s="2">
        <f t="shared" si="0"/>
        <v>3516.0006000000003</v>
      </c>
      <c r="H71" s="2">
        <f t="shared" si="1"/>
        <v>0.29000000000087311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6.53</v>
      </c>
      <c r="D78" s="1">
        <f>'PR-RAS'!E82</f>
        <v>702.32</v>
      </c>
      <c r="E78" s="1">
        <v>0</v>
      </c>
      <c r="F78" s="1">
        <v>0</v>
      </c>
      <c r="G78" s="2">
        <f t="shared" si="0"/>
        <v>108.66009000000001</v>
      </c>
      <c r="H78" s="2">
        <f t="shared" si="1"/>
        <v>0.79000000000004977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6.53</v>
      </c>
      <c r="D79" s="1">
        <f>'PR-RAS'!E83</f>
        <v>702.32</v>
      </c>
      <c r="E79" s="1">
        <v>0</v>
      </c>
      <c r="F79" s="1">
        <v>0</v>
      </c>
      <c r="G79" s="2">
        <f t="shared" si="0"/>
        <v>110.07126000000001</v>
      </c>
      <c r="H79" s="2">
        <f t="shared" si="1"/>
        <v>0.79000000000004977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6.53</v>
      </c>
      <c r="D81" s="1">
        <f>'PR-RAS'!E85</f>
        <v>9.32</v>
      </c>
      <c r="E81" s="1">
        <v>0</v>
      </c>
      <c r="F81" s="1">
        <v>0</v>
      </c>
      <c r="G81" s="2">
        <f t="shared" si="0"/>
        <v>2.0136000000000003</v>
      </c>
      <c r="H81" s="2">
        <f t="shared" si="1"/>
        <v>0.79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693</v>
      </c>
      <c r="E84" s="1">
        <v>0</v>
      </c>
      <c r="F84" s="1">
        <v>0</v>
      </c>
      <c r="G84" s="2">
        <f t="shared" si="0"/>
        <v>115.03800000000001</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642.23</v>
      </c>
      <c r="D102" s="1">
        <f>'PR-RAS'!E106</f>
        <v>75780.39</v>
      </c>
      <c r="E102" s="1">
        <v>0</v>
      </c>
      <c r="F102" s="1">
        <v>0</v>
      </c>
      <c r="G102" s="2">
        <f t="shared" si="0"/>
        <v>15372.504010000002</v>
      </c>
      <c r="H102" s="2">
        <f t="shared" si="1"/>
        <v>0.61999999999943611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642.23</v>
      </c>
      <c r="D108" s="1">
        <f>'PR-RAS'!E112</f>
        <v>75780.39</v>
      </c>
      <c r="E108" s="1">
        <v>0</v>
      </c>
      <c r="F108" s="1">
        <v>0</v>
      </c>
      <c r="G108" s="2">
        <f t="shared" si="0"/>
        <v>16285.72207</v>
      </c>
      <c r="H108" s="2">
        <f t="shared" si="1"/>
        <v>0.61999999999943611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642.23</v>
      </c>
      <c r="D113" s="1">
        <f>'PR-RAS'!E117</f>
        <v>75780.39</v>
      </c>
      <c r="E113" s="1">
        <v>0</v>
      </c>
      <c r="F113" s="1">
        <v>0</v>
      </c>
      <c r="G113" s="2">
        <f t="shared" si="0"/>
        <v>17046.737120000002</v>
      </c>
      <c r="H113" s="2">
        <f t="shared" si="1"/>
        <v>0.61999999999943611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452243.39</v>
      </c>
      <c r="D120" s="1">
        <f>'PR-RAS'!E124</f>
        <v>470311.13</v>
      </c>
      <c r="E120" s="1">
        <v>0</v>
      </c>
      <c r="F120" s="1">
        <v>0</v>
      </c>
      <c r="G120" s="2">
        <f t="shared" si="0"/>
        <v>165751.01234999998</v>
      </c>
      <c r="H120" s="2">
        <f t="shared" si="1"/>
        <v>0.52000000001862645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452243.39</v>
      </c>
      <c r="D121" s="1">
        <f>'PR-RAS'!E125</f>
        <v>470311.13</v>
      </c>
      <c r="E121" s="1">
        <v>0</v>
      </c>
      <c r="F121" s="1">
        <v>0</v>
      </c>
      <c r="G121" s="2">
        <f t="shared" si="0"/>
        <v>167143.878</v>
      </c>
      <c r="H121" s="2">
        <f t="shared" si="1"/>
        <v>0.52000000001862645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452243.39</v>
      </c>
      <c r="D123" s="1">
        <f>'PR-RAS'!E127</f>
        <v>470311.13</v>
      </c>
      <c r="E123" s="1">
        <v>0</v>
      </c>
      <c r="F123" s="1">
        <v>0</v>
      </c>
      <c r="G123" s="2">
        <f t="shared" si="0"/>
        <v>169929.60929999998</v>
      </c>
      <c r="H123" s="2">
        <f t="shared" si="1"/>
        <v>0.52000000001862645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664392.05000000005</v>
      </c>
      <c r="D129" s="1">
        <f>'PR-RAS'!E133</f>
        <v>738745.21</v>
      </c>
      <c r="E129" s="1">
        <v>0</v>
      </c>
      <c r="F129" s="1">
        <v>0</v>
      </c>
      <c r="G129" s="2">
        <f t="shared" si="0"/>
        <v>274160.95615999994</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664392.05000000005</v>
      </c>
      <c r="D134" s="1">
        <f>'PR-RAS'!E138</f>
        <v>738745.21</v>
      </c>
      <c r="E134" s="1">
        <v>0</v>
      </c>
      <c r="F134" s="1">
        <v>0</v>
      </c>
      <c r="G134" s="2">
        <f t="shared" si="0"/>
        <v>284870.36851</v>
      </c>
      <c r="H134" s="2">
        <f t="shared" si="1"/>
        <v>0.26000000000931323</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1056281.29</v>
      </c>
      <c r="D147" s="1">
        <f>'PR-RAS'!E151</f>
        <v>1328673.1199999999</v>
      </c>
      <c r="E147" s="1">
        <v>0</v>
      </c>
      <c r="F147" s="1">
        <v>0</v>
      </c>
      <c r="G147" s="2">
        <f t="shared" si="0"/>
        <v>542189.61937999993</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725060.48</v>
      </c>
      <c r="D148" s="1">
        <f>'PR-RAS'!E152</f>
        <v>974680.2</v>
      </c>
      <c r="E148" s="1">
        <v>0</v>
      </c>
      <c r="F148" s="1">
        <v>0</v>
      </c>
      <c r="G148" s="2">
        <f t="shared" si="0"/>
        <v>393139.86935999995</v>
      </c>
      <c r="H148" s="2">
        <f t="shared" si="1"/>
        <v>0.67999999993480742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597777.35</v>
      </c>
      <c r="D149" s="1">
        <f>'PR-RAS'!E153</f>
        <v>814883.71</v>
      </c>
      <c r="E149" s="1">
        <v>0</v>
      </c>
      <c r="F149" s="1">
        <v>0</v>
      </c>
      <c r="G149" s="2">
        <f t="shared" si="0"/>
        <v>329676.62595999998</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538859.02</v>
      </c>
      <c r="D150" s="1">
        <f>'PR-RAS'!E154</f>
        <v>785445.17</v>
      </c>
      <c r="E150" s="1">
        <v>0</v>
      </c>
      <c r="F150" s="1">
        <v>0</v>
      </c>
      <c r="G150" s="2">
        <f t="shared" si="0"/>
        <v>314352.65464000002</v>
      </c>
      <c r="H150" s="2">
        <f t="shared" si="1"/>
        <v>0.19000000006053597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6312.74</v>
      </c>
      <c r="D152" s="1">
        <f>'PR-RAS'!E156</f>
        <v>8947.2199999999993</v>
      </c>
      <c r="E152" s="1">
        <v>0</v>
      </c>
      <c r="F152" s="1">
        <v>0</v>
      </c>
      <c r="G152" s="2">
        <f t="shared" si="0"/>
        <v>3655.2841800000001</v>
      </c>
      <c r="H152" s="2">
        <f t="shared" si="1"/>
        <v>0.47999999999956344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52605.59</v>
      </c>
      <c r="D153" s="1">
        <f>'PR-RAS'!E157</f>
        <v>20491.32</v>
      </c>
      <c r="E153" s="1">
        <v>0</v>
      </c>
      <c r="F153" s="1">
        <v>0</v>
      </c>
      <c r="G153" s="2">
        <f t="shared" si="0"/>
        <v>14225.410959999999</v>
      </c>
      <c r="H153" s="2">
        <f t="shared" si="1"/>
        <v>0.73000000000320142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28649.77</v>
      </c>
      <c r="D154" s="1">
        <f>'PR-RAS'!E158</f>
        <v>25596.87</v>
      </c>
      <c r="E154" s="1">
        <v>0</v>
      </c>
      <c r="F154" s="1">
        <v>0</v>
      </c>
      <c r="G154" s="2">
        <f t="shared" si="0"/>
        <v>12216.057029999998</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98633.36</v>
      </c>
      <c r="D155" s="1">
        <f>'PR-RAS'!E159</f>
        <v>134199.62</v>
      </c>
      <c r="E155" s="1">
        <v>0</v>
      </c>
      <c r="F155" s="1">
        <v>0</v>
      </c>
      <c r="G155" s="2">
        <f t="shared" si="0"/>
        <v>56523.020399999994</v>
      </c>
      <c r="H155" s="2">
        <f t="shared" si="1"/>
        <v>0.74000000000523869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98633.36</v>
      </c>
      <c r="D157" s="1">
        <f>'PR-RAS'!E161</f>
        <v>134199.62</v>
      </c>
      <c r="E157" s="1">
        <v>0</v>
      </c>
      <c r="F157" s="1">
        <v>0</v>
      </c>
      <c r="G157" s="2">
        <f t="shared" si="0"/>
        <v>57257.085599999999</v>
      </c>
      <c r="H157" s="2">
        <f t="shared" si="1"/>
        <v>0.74000000000523869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330091.75</v>
      </c>
      <c r="D159" s="1">
        <f>'PR-RAS'!E163</f>
        <v>353009.44</v>
      </c>
      <c r="E159" s="1">
        <v>0</v>
      </c>
      <c r="F159" s="1">
        <v>0</v>
      </c>
      <c r="G159" s="2">
        <f t="shared" si="0"/>
        <v>163705.47954</v>
      </c>
      <c r="H159" s="2">
        <f t="shared" si="1"/>
        <v>0.69000000000232831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24257.739999999998</v>
      </c>
      <c r="D160" s="1">
        <f>'PR-RAS'!E164</f>
        <v>27801.38</v>
      </c>
      <c r="E160" s="1">
        <v>0</v>
      </c>
      <c r="F160" s="1">
        <v>0</v>
      </c>
      <c r="G160" s="2">
        <f t="shared" si="0"/>
        <v>12697.8195</v>
      </c>
      <c r="H160" s="2">
        <f t="shared" si="1"/>
        <v>0.6400000000030559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1674.23</v>
      </c>
      <c r="D161" s="1">
        <f>'PR-RAS'!E165</f>
        <v>3116.62</v>
      </c>
      <c r="E161" s="1">
        <v>0</v>
      </c>
      <c r="F161" s="1">
        <v>0</v>
      </c>
      <c r="G161" s="2">
        <f t="shared" si="0"/>
        <v>1265.1951999999999</v>
      </c>
      <c r="H161" s="2">
        <f t="shared" si="1"/>
        <v>0.61000000000012733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18834.48</v>
      </c>
      <c r="D162" s="1">
        <f>'PR-RAS'!E166</f>
        <v>22308.720000000001</v>
      </c>
      <c r="E162" s="1">
        <v>0</v>
      </c>
      <c r="F162" s="1">
        <v>0</v>
      </c>
      <c r="G162" s="2">
        <f t="shared" si="0"/>
        <v>10215.759120000001</v>
      </c>
      <c r="H162" s="2">
        <f t="shared" si="1"/>
        <v>0.75999999999839929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3749.03</v>
      </c>
      <c r="D163" s="1">
        <f>'PR-RAS'!E167</f>
        <v>2376.04</v>
      </c>
      <c r="E163" s="1">
        <v>0</v>
      </c>
      <c r="F163" s="1">
        <v>0</v>
      </c>
      <c r="G163" s="2">
        <f t="shared" si="0"/>
        <v>1377.1798200000001</v>
      </c>
      <c r="H163" s="2">
        <f t="shared" si="1"/>
        <v>7.0000000000163709E-2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156610.65</v>
      </c>
      <c r="D165" s="1">
        <f>'PR-RAS'!E169</f>
        <v>194075.16999999998</v>
      </c>
      <c r="E165" s="1">
        <v>0</v>
      </c>
      <c r="F165" s="1">
        <v>0</v>
      </c>
      <c r="G165" s="2">
        <f t="shared" si="0"/>
        <v>89340.802360000001</v>
      </c>
      <c r="H165" s="2">
        <f t="shared" si="1"/>
        <v>0.51999999998952262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9327.89</v>
      </c>
      <c r="D166" s="1">
        <f>'PR-RAS'!E170</f>
        <v>11065.87</v>
      </c>
      <c r="E166" s="1">
        <v>0</v>
      </c>
      <c r="F166" s="1">
        <v>0</v>
      </c>
      <c r="G166" s="2">
        <f t="shared" si="0"/>
        <v>5190.8389500000003</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130643.91</v>
      </c>
      <c r="D167" s="1">
        <f>'PR-RAS'!E171</f>
        <v>166849.07999999999</v>
      </c>
      <c r="E167" s="1">
        <v>0</v>
      </c>
      <c r="F167" s="1">
        <v>0</v>
      </c>
      <c r="G167" s="2">
        <f t="shared" si="0"/>
        <v>77080.783620000002</v>
      </c>
      <c r="H167" s="2">
        <f t="shared" si="1"/>
        <v>0.16999999998370185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14557.82</v>
      </c>
      <c r="D168" s="1">
        <f>'PR-RAS'!E172</f>
        <v>12746.84</v>
      </c>
      <c r="E168" s="1">
        <v>0</v>
      </c>
      <c r="F168" s="1">
        <v>0</v>
      </c>
      <c r="G168" s="2">
        <f t="shared" si="0"/>
        <v>6688.6005000000005</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2037.85</v>
      </c>
      <c r="D170" s="1">
        <f>'PR-RAS'!E174</f>
        <v>3413.38</v>
      </c>
      <c r="E170" s="1">
        <v>0</v>
      </c>
      <c r="F170" s="1">
        <v>0</v>
      </c>
      <c r="G170" s="2">
        <f t="shared" si="0"/>
        <v>1498.1190900000001</v>
      </c>
      <c r="H170" s="2">
        <f t="shared" si="1"/>
        <v>0.53000000000020009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43.18</v>
      </c>
      <c r="D172" s="1">
        <f>'PR-RAS'!E176</f>
        <v>0</v>
      </c>
      <c r="E172" s="1">
        <v>0</v>
      </c>
      <c r="F172" s="1">
        <v>0</v>
      </c>
      <c r="G172" s="2">
        <f t="shared" si="0"/>
        <v>7.3837800000000007</v>
      </c>
      <c r="H172" s="2">
        <f t="shared" si="1"/>
        <v>0.17999999999999972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129153.47</v>
      </c>
      <c r="D173" s="1">
        <f>'PR-RAS'!E177</f>
        <v>113257.81</v>
      </c>
      <c r="E173" s="1">
        <v>0</v>
      </c>
      <c r="F173" s="1">
        <v>0</v>
      </c>
      <c r="G173" s="2">
        <f t="shared" si="0"/>
        <v>61175.083479999987</v>
      </c>
      <c r="H173" s="2">
        <f t="shared" si="1"/>
        <v>0.66000000000349246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8342.25</v>
      </c>
      <c r="D174" s="1">
        <f>'PR-RAS'!E178</f>
        <v>8499.2199999999993</v>
      </c>
      <c r="E174" s="1">
        <v>0</v>
      </c>
      <c r="F174" s="1">
        <v>0</v>
      </c>
      <c r="G174" s="2">
        <f t="shared" si="0"/>
        <v>4383.9393699999991</v>
      </c>
      <c r="H174" s="2">
        <f t="shared" si="1"/>
        <v>0.46999999999934516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40478.07</v>
      </c>
      <c r="D175" s="1">
        <f>'PR-RAS'!E179</f>
        <v>29232.080000000002</v>
      </c>
      <c r="E175" s="1">
        <v>0</v>
      </c>
      <c r="F175" s="1">
        <v>0</v>
      </c>
      <c r="G175" s="2">
        <f t="shared" si="0"/>
        <v>17215.94802</v>
      </c>
      <c r="H175" s="2">
        <f t="shared" si="1"/>
        <v>0.15000000000145519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165.29</v>
      </c>
      <c r="D176" s="1">
        <f>'PR-RAS'!E180</f>
        <v>1444.74</v>
      </c>
      <c r="E176" s="1">
        <v>0</v>
      </c>
      <c r="F176" s="1">
        <v>0</v>
      </c>
      <c r="G176" s="2">
        <f t="shared" si="0"/>
        <v>534.58474999999999</v>
      </c>
      <c r="H176" s="2">
        <f t="shared" si="1"/>
        <v>0.54999999999998295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11416.96</v>
      </c>
      <c r="D177" s="1">
        <f>'PR-RAS'!E181</f>
        <v>12240.02</v>
      </c>
      <c r="E177" s="1">
        <v>0</v>
      </c>
      <c r="F177" s="1">
        <v>0</v>
      </c>
      <c r="G177" s="2">
        <f t="shared" si="0"/>
        <v>6317.8719999999994</v>
      </c>
      <c r="H177" s="2">
        <f t="shared" si="1"/>
        <v>6.0000000001309672E-2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1.92</v>
      </c>
      <c r="D178" s="1">
        <f>'PR-RAS'!E182</f>
        <v>331.78</v>
      </c>
      <c r="E178" s="1">
        <v>0</v>
      </c>
      <c r="F178" s="1">
        <v>0</v>
      </c>
      <c r="G178" s="2">
        <f t="shared" si="0"/>
        <v>117.78995999999998</v>
      </c>
      <c r="H178" s="2">
        <f t="shared" si="1"/>
        <v>0.30000000000002736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9025.85</v>
      </c>
      <c r="D179" s="1">
        <f>'PR-RAS'!E183</f>
        <v>9772.25</v>
      </c>
      <c r="E179" s="1">
        <v>0</v>
      </c>
      <c r="F179" s="1">
        <v>0</v>
      </c>
      <c r="G179" s="2">
        <f t="shared" si="0"/>
        <v>5085.5222999999996</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24072.44</v>
      </c>
      <c r="D180" s="1">
        <f>'PR-RAS'!E184</f>
        <v>19235.419999999998</v>
      </c>
      <c r="E180" s="1">
        <v>0</v>
      </c>
      <c r="F180" s="1">
        <v>0</v>
      </c>
      <c r="G180" s="2">
        <f t="shared" si="0"/>
        <v>11195.24712</v>
      </c>
      <c r="H180" s="2">
        <f t="shared" si="1"/>
        <v>0.8599999999969441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7236.94</v>
      </c>
      <c r="D181" s="1">
        <f>'PR-RAS'!E185</f>
        <v>7311.69</v>
      </c>
      <c r="E181" s="1">
        <v>0</v>
      </c>
      <c r="F181" s="1">
        <v>0</v>
      </c>
      <c r="G181" s="2">
        <f t="shared" si="0"/>
        <v>3934.8575999999998</v>
      </c>
      <c r="H181" s="2">
        <f t="shared" si="1"/>
        <v>0.37000000000080036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28413.75</v>
      </c>
      <c r="D182" s="1">
        <f>'PR-RAS'!E186</f>
        <v>25190.61</v>
      </c>
      <c r="E182" s="1">
        <v>0</v>
      </c>
      <c r="F182" s="1">
        <v>0</v>
      </c>
      <c r="G182" s="2">
        <f t="shared" si="0"/>
        <v>14261.889569999999</v>
      </c>
      <c r="H182" s="2">
        <f t="shared" si="1"/>
        <v>0.63999999999941792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20069.89</v>
      </c>
      <c r="D184" s="1">
        <f>'PR-RAS'!E188</f>
        <v>17875.080000000002</v>
      </c>
      <c r="E184" s="1">
        <v>0</v>
      </c>
      <c r="F184" s="1">
        <v>0</v>
      </c>
      <c r="G184" s="2">
        <f t="shared" si="0"/>
        <v>10215.069150000001</v>
      </c>
      <c r="H184" s="2">
        <f t="shared" si="1"/>
        <v>0.19000000000232831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3666.25</v>
      </c>
      <c r="D185" s="1">
        <f>'PR-RAS'!E189</f>
        <v>4795.6499999999996</v>
      </c>
      <c r="E185" s="1">
        <v>0</v>
      </c>
      <c r="F185" s="1">
        <v>0</v>
      </c>
      <c r="G185" s="2">
        <f t="shared" si="0"/>
        <v>2439.3891999999996</v>
      </c>
      <c r="H185" s="2">
        <f t="shared" si="1"/>
        <v>0.6000000000003638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3153.51</v>
      </c>
      <c r="D186" s="1">
        <f>'PR-RAS'!E190</f>
        <v>2632.09</v>
      </c>
      <c r="E186" s="1">
        <v>0</v>
      </c>
      <c r="F186" s="1">
        <v>0</v>
      </c>
      <c r="G186" s="2">
        <f t="shared" si="0"/>
        <v>1557.2726500000001</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7138.93</v>
      </c>
      <c r="D187" s="1">
        <f>'PR-RAS'!E191</f>
        <v>2293.41</v>
      </c>
      <c r="E187" s="1">
        <v>0</v>
      </c>
      <c r="F187" s="1">
        <v>0</v>
      </c>
      <c r="G187" s="2">
        <f t="shared" si="0"/>
        <v>2180.9895000000001</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794.4</v>
      </c>
      <c r="D188" s="1">
        <f>'PR-RAS'!E192</f>
        <v>851.82</v>
      </c>
      <c r="E188" s="1">
        <v>0</v>
      </c>
      <c r="F188" s="1">
        <v>0</v>
      </c>
      <c r="G188" s="2">
        <f t="shared" si="0"/>
        <v>467.13348000000002</v>
      </c>
      <c r="H188" s="2">
        <f t="shared" si="1"/>
        <v>0.57999999999992724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2960.93</v>
      </c>
      <c r="D189" s="1">
        <f>'PR-RAS'!E193</f>
        <v>5361.84</v>
      </c>
      <c r="E189" s="1">
        <v>0</v>
      </c>
      <c r="F189" s="1">
        <v>0</v>
      </c>
      <c r="G189" s="2">
        <f t="shared" si="0"/>
        <v>2572.7066800000002</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497.71</v>
      </c>
      <c r="E190" s="1">
        <v>0</v>
      </c>
      <c r="F190" s="1">
        <v>0</v>
      </c>
      <c r="G190" s="2">
        <f t="shared" si="0"/>
        <v>188.13437999999999</v>
      </c>
      <c r="H190" s="2">
        <f t="shared" si="1"/>
        <v>0.29000000000002046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2355.87</v>
      </c>
      <c r="D191" s="1">
        <f>'PR-RAS'!E195</f>
        <v>1442.56</v>
      </c>
      <c r="E191" s="1">
        <v>0</v>
      </c>
      <c r="F191" s="1">
        <v>0</v>
      </c>
      <c r="G191" s="2">
        <f t="shared" si="0"/>
        <v>995.78809999999999</v>
      </c>
      <c r="H191" s="2">
        <f t="shared" si="1"/>
        <v>0.57000000000016371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1129.06</v>
      </c>
      <c r="D192" s="1">
        <f>'PR-RAS'!E196</f>
        <v>983.48</v>
      </c>
      <c r="E192" s="1">
        <v>0</v>
      </c>
      <c r="F192" s="1">
        <v>0</v>
      </c>
      <c r="G192" s="2">
        <f t="shared" si="0"/>
        <v>591.33982000000003</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1129.06</v>
      </c>
      <c r="D206" s="1">
        <f>'PR-RAS'!E210</f>
        <v>983.48</v>
      </c>
      <c r="E206" s="1">
        <v>0</v>
      </c>
      <c r="F206" s="1">
        <v>0</v>
      </c>
      <c r="G206" s="2">
        <f t="shared" si="0"/>
        <v>634.68409999999994</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1129.06</v>
      </c>
      <c r="D207" s="1">
        <f>'PR-RAS'!E211</f>
        <v>983.48</v>
      </c>
      <c r="E207" s="1">
        <v>0</v>
      </c>
      <c r="F207" s="1">
        <v>0</v>
      </c>
      <c r="G207" s="2">
        <f t="shared" si="0"/>
        <v>637.78012000000001</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1056281.29</v>
      </c>
      <c r="D285" s="1">
        <f>'PR-RAS'!E289</f>
        <v>1328673.1199999999</v>
      </c>
      <c r="E285" s="1">
        <v>0</v>
      </c>
      <c r="F285" s="1">
        <v>0</v>
      </c>
      <c r="G285" s="2">
        <f t="shared" si="8"/>
        <v>1054670.2185199999</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172069.22999999998</v>
      </c>
      <c r="D286" s="1">
        <f>'PR-RAS'!E290</f>
        <v>0</v>
      </c>
      <c r="E286" s="1">
        <v>0</v>
      </c>
      <c r="F286" s="1">
        <v>0</v>
      </c>
      <c r="G286" s="2">
        <f t="shared" si="8"/>
        <v>49039.730549999993</v>
      </c>
      <c r="H286" s="2">
        <f t="shared" si="9"/>
        <v>0.22999999998137355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11703.34999999986</v>
      </c>
      <c r="E287" s="1">
        <v>0</v>
      </c>
      <c r="F287" s="1">
        <v>0</v>
      </c>
      <c r="G287" s="2">
        <f t="shared" si="8"/>
        <v>6694.3161999999193</v>
      </c>
      <c r="H287" s="2">
        <f t="shared" si="9"/>
        <v>0.34999999986030161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1676217.68</v>
      </c>
      <c r="D288" s="1">
        <f>'PR-RAS'!E292</f>
        <v>1776032.61</v>
      </c>
      <c r="E288" s="1">
        <v>0</v>
      </c>
      <c r="F288" s="1">
        <v>0</v>
      </c>
      <c r="G288" s="2">
        <f t="shared" si="8"/>
        <v>1500517.1923</v>
      </c>
      <c r="H288" s="2">
        <f t="shared" si="9"/>
        <v>0.7099999999627471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286759.48</v>
      </c>
      <c r="D290" s="1">
        <f>'PR-RAS'!E294</f>
        <v>322658.14</v>
      </c>
      <c r="E290" s="1">
        <v>0</v>
      </c>
      <c r="F290" s="1">
        <v>0</v>
      </c>
      <c r="G290" s="2">
        <f t="shared" si="8"/>
        <v>269369.89463999995</v>
      </c>
      <c r="H290" s="2">
        <f t="shared" si="9"/>
        <v>0.61999999999534339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140883.43</v>
      </c>
      <c r="D291" s="1">
        <f>'PR-RAS'!E295</f>
        <v>128467.48</v>
      </c>
      <c r="E291" s="1">
        <v>0</v>
      </c>
      <c r="F291" s="1">
        <v>0</v>
      </c>
      <c r="G291" s="2">
        <f t="shared" si="8"/>
        <v>115367.33309999999</v>
      </c>
      <c r="H291" s="2">
        <f t="shared" si="9"/>
        <v>0.90999999998894054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145876.04999999999</v>
      </c>
      <c r="D292" s="1">
        <f>'PR-RAS'!E296</f>
        <v>163197.94</v>
      </c>
      <c r="E292" s="1">
        <v>0</v>
      </c>
      <c r="F292" s="1">
        <v>0</v>
      </c>
      <c r="G292" s="2">
        <f t="shared" si="8"/>
        <v>137431.13162999999</v>
      </c>
      <c r="H292" s="2">
        <f t="shared" si="9"/>
        <v>0.10999999998603016</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51.76</v>
      </c>
      <c r="D293" s="1">
        <f>'PR-RAS'!E298</f>
        <v>25.89</v>
      </c>
      <c r="E293" s="1">
        <v>0</v>
      </c>
      <c r="F293" s="1">
        <v>0</v>
      </c>
      <c r="G293" s="2">
        <f t="shared" si="8"/>
        <v>30.233679999999996</v>
      </c>
      <c r="H293" s="2">
        <f t="shared" si="9"/>
        <v>0.35000000000000142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51.76</v>
      </c>
      <c r="D306" s="1">
        <f>'PR-RAS'!E311</f>
        <v>25.89</v>
      </c>
      <c r="E306" s="1">
        <v>0</v>
      </c>
      <c r="F306" s="1">
        <v>0</v>
      </c>
      <c r="G306" s="2">
        <f t="shared" si="8"/>
        <v>31.579699999999995</v>
      </c>
      <c r="H306" s="2">
        <f t="shared" si="9"/>
        <v>0.35000000000000142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51.76</v>
      </c>
      <c r="D307" s="1">
        <f>'PR-RAS'!E312</f>
        <v>25.89</v>
      </c>
      <c r="E307" s="1">
        <v>0</v>
      </c>
      <c r="F307" s="1">
        <v>0</v>
      </c>
      <c r="G307" s="2">
        <f t="shared" si="8"/>
        <v>31.683239999999998</v>
      </c>
      <c r="H307" s="2">
        <f t="shared" si="9"/>
        <v>0.35000000000000142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51.76</v>
      </c>
      <c r="D308" s="1">
        <f>'PR-RAS'!E313</f>
        <v>25.89</v>
      </c>
      <c r="E308" s="1">
        <v>0</v>
      </c>
      <c r="F308" s="1">
        <v>0</v>
      </c>
      <c r="G308" s="2">
        <f t="shared" si="8"/>
        <v>31.786779999999997</v>
      </c>
      <c r="H308" s="2">
        <f t="shared" si="9"/>
        <v>0.35000000000000142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6842.58</v>
      </c>
      <c r="D345" s="1">
        <f>'PR-RAS'!E350</f>
        <v>2171.6</v>
      </c>
      <c r="E345" s="1">
        <v>0</v>
      </c>
      <c r="F345" s="1">
        <v>0</v>
      </c>
      <c r="G345" s="2">
        <f t="shared" si="8"/>
        <v>3847.9083199999991</v>
      </c>
      <c r="H345" s="2">
        <f t="shared" si="9"/>
        <v>0.82000000000016371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274.55</v>
      </c>
      <c r="D346" s="1">
        <f>'PR-RAS'!E351</f>
        <v>306.27999999999997</v>
      </c>
      <c r="E346" s="1">
        <v>0</v>
      </c>
      <c r="F346" s="1">
        <v>0</v>
      </c>
      <c r="G346" s="2">
        <f t="shared" si="8"/>
        <v>306.05294999999995</v>
      </c>
      <c r="H346" s="2">
        <f t="shared" si="9"/>
        <v>0.72999999999996135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274.55</v>
      </c>
      <c r="D351" s="1">
        <f>'PR-RAS'!E356</f>
        <v>306.27999999999997</v>
      </c>
      <c r="E351" s="1">
        <v>0</v>
      </c>
      <c r="F351" s="1">
        <v>0</v>
      </c>
      <c r="G351" s="2">
        <f t="shared" si="8"/>
        <v>310.48849999999993</v>
      </c>
      <c r="H351" s="2">
        <f t="shared" si="9"/>
        <v>0.72999999999996135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274.55</v>
      </c>
      <c r="D354" s="1">
        <f>'PR-RAS'!E359</f>
        <v>306.27999999999997</v>
      </c>
      <c r="E354" s="1">
        <v>0</v>
      </c>
      <c r="F354" s="1">
        <v>0</v>
      </c>
      <c r="G354" s="2">
        <f t="shared" si="8"/>
        <v>313.14982999999995</v>
      </c>
      <c r="H354" s="2">
        <f t="shared" si="9"/>
        <v>0.72999999999996135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6568.03</v>
      </c>
      <c r="D358" s="1">
        <f>'PR-RAS'!E363</f>
        <v>1865.32</v>
      </c>
      <c r="E358" s="1">
        <v>0</v>
      </c>
      <c r="F358" s="1">
        <v>0</v>
      </c>
      <c r="G358" s="2">
        <f t="shared" si="8"/>
        <v>3676.6251899999997</v>
      </c>
      <c r="H358" s="2">
        <f t="shared" si="9"/>
        <v>0.34999999999968168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6568.03</v>
      </c>
      <c r="D364" s="1">
        <f>'PR-RAS'!E369</f>
        <v>1865.32</v>
      </c>
      <c r="E364" s="1">
        <v>0</v>
      </c>
      <c r="F364" s="1">
        <v>0</v>
      </c>
      <c r="G364" s="2">
        <f t="shared" si="8"/>
        <v>3738.4172100000001</v>
      </c>
      <c r="H364" s="2">
        <f t="shared" si="9"/>
        <v>0.34999999999968168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3660.04</v>
      </c>
      <c r="D365" s="1">
        <f>'PR-RAS'!E370</f>
        <v>1865.32</v>
      </c>
      <c r="E365" s="1">
        <v>0</v>
      </c>
      <c r="F365" s="1">
        <v>0</v>
      </c>
      <c r="G365" s="2">
        <f t="shared" si="8"/>
        <v>2690.2075199999999</v>
      </c>
      <c r="H365" s="2">
        <f t="shared" si="9"/>
        <v>0.35999999999989996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2907.99</v>
      </c>
      <c r="D368" s="1">
        <f>'PR-RAS'!E373</f>
        <v>0</v>
      </c>
      <c r="E368" s="1">
        <v>0</v>
      </c>
      <c r="F368" s="1">
        <v>0</v>
      </c>
      <c r="G368" s="2">
        <f t="shared" si="8"/>
        <v>1067.2323299999998</v>
      </c>
      <c r="H368" s="2">
        <f t="shared" si="9"/>
        <v>1.0000000000218279E-2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6790.82</v>
      </c>
      <c r="D403" s="1">
        <f>'PR-RAS'!E408</f>
        <v>2145.71</v>
      </c>
      <c r="E403" s="1">
        <v>0</v>
      </c>
      <c r="F403" s="1">
        <v>0</v>
      </c>
      <c r="G403" s="2">
        <f t="shared" si="8"/>
        <v>4455.0604800000001</v>
      </c>
      <c r="H403" s="2">
        <f t="shared" si="9"/>
        <v>0.47000000000025466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52.48</v>
      </c>
      <c r="D406" s="1">
        <f>'PR-RAS'!E411</f>
        <v>0</v>
      </c>
      <c r="E406" s="1">
        <v>0</v>
      </c>
      <c r="F406" s="1">
        <v>0</v>
      </c>
      <c r="G406" s="2">
        <f t="shared" si="8"/>
        <v>21.2544</v>
      </c>
      <c r="H406" s="2">
        <f t="shared" si="9"/>
        <v>0.47999999999999687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1228402.28</v>
      </c>
      <c r="D407" s="1">
        <f>'PR-RAS'!E412</f>
        <v>1316995.6599999999</v>
      </c>
      <c r="E407" s="1">
        <v>0</v>
      </c>
      <c r="F407" s="1">
        <v>0</v>
      </c>
      <c r="G407" s="2">
        <f t="shared" si="8"/>
        <v>1568131.8015999999</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1063123.8700000001</v>
      </c>
      <c r="D408" s="1">
        <f>'PR-RAS'!E413</f>
        <v>1330844.72</v>
      </c>
      <c r="E408" s="1">
        <v>0</v>
      </c>
      <c r="F408" s="1">
        <v>0</v>
      </c>
      <c r="G408" s="2">
        <f t="shared" si="8"/>
        <v>1515999.0171699999</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165278.40999999992</v>
      </c>
      <c r="D409" s="1">
        <f>'PR-RAS'!E414</f>
        <v>0</v>
      </c>
      <c r="E409" s="1">
        <v>0</v>
      </c>
      <c r="F409" s="1">
        <v>0</v>
      </c>
      <c r="G409" s="2">
        <f t="shared" si="8"/>
        <v>67433.591279999964</v>
      </c>
      <c r="H409" s="2">
        <f t="shared" si="9"/>
        <v>0.40999999991618097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13849.060000000056</v>
      </c>
      <c r="E410" s="1">
        <v>0</v>
      </c>
      <c r="F410" s="1">
        <v>0</v>
      </c>
      <c r="G410" s="2">
        <f t="shared" si="8"/>
        <v>11328.531080000044</v>
      </c>
      <c r="H410" s="2">
        <f t="shared" si="9"/>
        <v>6.0000000055879354E-2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1676217.68</v>
      </c>
      <c r="D411" s="1">
        <f>'PR-RAS'!E416</f>
        <v>1776032.61</v>
      </c>
      <c r="E411" s="1">
        <v>0</v>
      </c>
      <c r="F411" s="1">
        <v>0</v>
      </c>
      <c r="G411" s="2">
        <f t="shared" si="8"/>
        <v>2143595.9890000001</v>
      </c>
      <c r="H411" s="2">
        <f t="shared" si="9"/>
        <v>0.7099999999627471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286811.95999999996</v>
      </c>
      <c r="D413" s="1">
        <f>'PR-RAS'!E418</f>
        <v>322658.14</v>
      </c>
      <c r="E413" s="1">
        <v>0</v>
      </c>
      <c r="F413" s="1">
        <v>0</v>
      </c>
      <c r="G413" s="2">
        <f t="shared" si="8"/>
        <v>384036.83487999998</v>
      </c>
      <c r="H413" s="2">
        <f t="shared" si="9"/>
        <v>0.18000000005122274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1228402.28</v>
      </c>
      <c r="D633" s="1">
        <f>'PR-RAS'!E639</f>
        <v>1316995.6599999999</v>
      </c>
      <c r="E633" s="1">
        <v>0</v>
      </c>
      <c r="F633" s="1">
        <v>0</v>
      </c>
      <c r="G633" s="2">
        <f t="shared" si="10"/>
        <v>2441032.7552</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1063123.8700000001</v>
      </c>
      <c r="D634" s="1">
        <f>'PR-RAS'!E640</f>
        <v>1330844.72</v>
      </c>
      <c r="E634" s="1">
        <v>0</v>
      </c>
      <c r="F634" s="1">
        <v>0</v>
      </c>
      <c r="G634" s="2">
        <f t="shared" si="10"/>
        <v>2357806.8252300001</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165278.40999999992</v>
      </c>
      <c r="D635" s="1">
        <f>'PR-RAS'!E641</f>
        <v>0</v>
      </c>
      <c r="E635" s="1">
        <v>0</v>
      </c>
      <c r="F635" s="1">
        <v>0</v>
      </c>
      <c r="G635" s="2">
        <f t="shared" si="10"/>
        <v>104786.51193999995</v>
      </c>
      <c r="H635" s="2">
        <f t="shared" si="11"/>
        <v>0.40999999991618097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13849.060000000056</v>
      </c>
      <c r="E636" s="1">
        <v>0</v>
      </c>
      <c r="F636" s="1">
        <v>0</v>
      </c>
      <c r="G636" s="2">
        <f t="shared" si="10"/>
        <v>17588.306200000072</v>
      </c>
      <c r="H636" s="2">
        <f t="shared" si="11"/>
        <v>6.0000000055879354E-2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1676217.68</v>
      </c>
      <c r="D637" s="1">
        <f>'PR-RAS'!E643</f>
        <v>1776032.61</v>
      </c>
      <c r="E637" s="1">
        <v>0</v>
      </c>
      <c r="F637" s="1">
        <v>0</v>
      </c>
      <c r="G637" s="2">
        <f t="shared" si="10"/>
        <v>3325187.9244000004</v>
      </c>
      <c r="H637" s="2">
        <f t="shared" si="11"/>
        <v>0.7099999999627471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1841496.0899999999</v>
      </c>
      <c r="D639" s="1">
        <f>'PR-RAS'!E645</f>
        <v>1762183.55</v>
      </c>
      <c r="E639" s="1">
        <v>0</v>
      </c>
      <c r="F639" s="1">
        <v>0</v>
      </c>
      <c r="G639" s="2">
        <f t="shared" si="10"/>
        <v>3423420.7152199997</v>
      </c>
      <c r="H639" s="2">
        <f t="shared" si="11"/>
        <v>0.53999999980442226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112379.32</v>
      </c>
      <c r="D642" s="1">
        <f>'PR-RAS'!E649</f>
        <v>161692.01</v>
      </c>
      <c r="E642" s="1">
        <v>0</v>
      </c>
      <c r="F642" s="1">
        <v>0</v>
      </c>
      <c r="G642" s="2">
        <f t="shared" si="10"/>
        <v>279324.30094000004</v>
      </c>
      <c r="H642" s="2">
        <f t="shared" si="11"/>
        <v>0.33000000001629815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2346960.7599999998</v>
      </c>
      <c r="D643" s="1">
        <f>'PR-RAS'!E650</f>
        <v>1537842.8</v>
      </c>
      <c r="E643" s="1">
        <v>0</v>
      </c>
      <c r="F643" s="1">
        <v>0</v>
      </c>
      <c r="G643" s="2">
        <f t="shared" si="10"/>
        <v>3481338.9631199995</v>
      </c>
      <c r="H643" s="2">
        <f t="shared" si="11"/>
        <v>0.44000000017695129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2360065.83</v>
      </c>
      <c r="D644" s="1">
        <f>'PR-RAS'!E651</f>
        <v>1562349.65</v>
      </c>
      <c r="E644" s="1">
        <v>0</v>
      </c>
      <c r="F644" s="1">
        <v>0</v>
      </c>
      <c r="G644" s="2">
        <f t="shared" si="10"/>
        <v>3526703.97859</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99274.249999999534</v>
      </c>
      <c r="D645" s="1">
        <f>'PR-RAS'!E652</f>
        <v>137185.16000000015</v>
      </c>
      <c r="E645" s="1">
        <v>0</v>
      </c>
      <c r="F645" s="1">
        <v>0</v>
      </c>
      <c r="G645" s="2">
        <f t="shared" si="10"/>
        <v>240627.10307999988</v>
      </c>
      <c r="H645" s="2">
        <f t="shared" si="11"/>
        <v>0.40999999968335032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59</v>
      </c>
      <c r="E647" s="1">
        <v>0</v>
      </c>
      <c r="F647" s="1">
        <v>0</v>
      </c>
      <c r="G647" s="2">
        <f t="shared" si="10"/>
        <v>114.342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49</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3560.84</v>
      </c>
      <c r="D662" s="1">
        <f>'PR-RAS'!E669</f>
        <v>5036.43</v>
      </c>
      <c r="E662" s="1">
        <v>0</v>
      </c>
      <c r="F662" s="1">
        <v>0</v>
      </c>
      <c r="G662" s="2">
        <f t="shared" si="10"/>
        <v>9011.8757000000005</v>
      </c>
      <c r="H662" s="2">
        <f t="shared" si="11"/>
        <v>0.59000000000014552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1280</v>
      </c>
      <c r="E665" s="1">
        <v>0</v>
      </c>
      <c r="F665" s="1">
        <v>0</v>
      </c>
      <c r="G665" s="2">
        <f t="shared" si="10"/>
        <v>1699.8400000000001</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103986.49</v>
      </c>
      <c r="D668" s="1">
        <f>'PR-RAS'!E675</f>
        <v>0</v>
      </c>
      <c r="E668" s="1">
        <v>0</v>
      </c>
      <c r="F668" s="1">
        <v>0</v>
      </c>
      <c r="G668" s="2">
        <f t="shared" si="10"/>
        <v>69358.988830000002</v>
      </c>
      <c r="H668" s="2">
        <f t="shared" si="11"/>
        <v>0.49000000000523869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3518.99</v>
      </c>
      <c r="D670" s="1">
        <f>'PR-RAS'!E677</f>
        <v>0</v>
      </c>
      <c r="E670" s="1">
        <v>0</v>
      </c>
      <c r="F670" s="1">
        <v>0</v>
      </c>
      <c r="G670" s="2">
        <f t="shared" si="10"/>
        <v>2354.2043100000001</v>
      </c>
      <c r="H670" s="2">
        <f t="shared" si="11"/>
        <v>1.0000000000218279E-2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25114.29</v>
      </c>
      <c r="E687" s="1">
        <v>0</v>
      </c>
      <c r="F687" s="1">
        <v>0</v>
      </c>
      <c r="G687" s="2">
        <f t="shared" si="10"/>
        <v>34456.805880000007</v>
      </c>
      <c r="H687" s="2">
        <f t="shared" si="11"/>
        <v>0.29000000000087311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2654.48</v>
      </c>
      <c r="D709" s="1">
        <f>'PR-RAS'!E716</f>
        <v>0</v>
      </c>
      <c r="E709" s="1">
        <v>0</v>
      </c>
      <c r="F709" s="1">
        <v>0</v>
      </c>
      <c r="G709" s="2">
        <f t="shared" si="10"/>
        <v>1879.37184</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1128.1500000000001</v>
      </c>
      <c r="D710" s="1">
        <f>'PR-RAS'!E717</f>
        <v>1171.42</v>
      </c>
      <c r="E710" s="1">
        <v>0</v>
      </c>
      <c r="F710" s="1">
        <v>0</v>
      </c>
      <c r="G710" s="2">
        <f t="shared" si="10"/>
        <v>2460.9319100000002</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15047.87</v>
      </c>
      <c r="D711" s="1">
        <f>'PR-RAS'!E718</f>
        <v>17577.61</v>
      </c>
      <c r="E711" s="1">
        <v>0</v>
      </c>
      <c r="F711" s="1">
        <v>0</v>
      </c>
      <c r="G711" s="2">
        <f t="shared" si="10"/>
        <v>35644.193899999998</v>
      </c>
      <c r="H711" s="2">
        <f t="shared" si="11"/>
        <v>0.51999999999861757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18296.73</v>
      </c>
      <c r="D715" s="1">
        <f>'PR-RAS'!E722</f>
        <v>12019.34</v>
      </c>
      <c r="E715" s="1">
        <v>0</v>
      </c>
      <c r="F715" s="1">
        <v>0</v>
      </c>
      <c r="G715" s="2">
        <f t="shared" si="10"/>
        <v>30227.482739999999</v>
      </c>
      <c r="H715" s="2">
        <f t="shared" si="11"/>
        <v>0.61000000000058208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3666.25</v>
      </c>
      <c r="D718" s="1">
        <f>'PR-RAS'!E725</f>
        <v>4795.6499999999996</v>
      </c>
      <c r="E718" s="1">
        <v>0</v>
      </c>
      <c r="F718" s="1">
        <v>0</v>
      </c>
      <c r="G718" s="2">
        <f t="shared" si="10"/>
        <v>9505.6633499999989</v>
      </c>
      <c r="H718" s="2">
        <f t="shared" si="11"/>
        <v>0.6000000000003638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1198.6400000000001</v>
      </c>
      <c r="D719" s="1">
        <f>'PR-RAS'!E726</f>
        <v>886.31</v>
      </c>
      <c r="E719" s="1">
        <v>0</v>
      </c>
      <c r="F719" s="1">
        <v>0</v>
      </c>
      <c r="G719" s="2">
        <f t="shared" si="10"/>
        <v>2133.3646800000001</v>
      </c>
      <c r="H719" s="2">
        <f t="shared" si="11"/>
        <v>0.66999999999984539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415442.61</v>
      </c>
      <c r="D1480" s="6"/>
      <c r="E1480" s="6">
        <v>0</v>
      </c>
      <c r="F1480" s="6">
        <v>0</v>
      </c>
      <c r="G1480" s="7">
        <f t="shared" ref="G1480:G1580" si="34">B1480/1000*C1480</f>
        <v>415.44261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1400586.84</v>
      </c>
      <c r="D1481" s="1">
        <v>0</v>
      </c>
      <c r="E1481" s="1">
        <v>0</v>
      </c>
      <c r="F1481" s="1">
        <v>0</v>
      </c>
      <c r="G1481" s="2">
        <f t="shared" si="34"/>
        <v>2801.1736800000003</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1398416.22</v>
      </c>
      <c r="D1483" s="1">
        <v>0</v>
      </c>
      <c r="E1483" s="1">
        <v>0</v>
      </c>
      <c r="F1483" s="1">
        <v>0</v>
      </c>
      <c r="G1483" s="2">
        <f t="shared" si="34"/>
        <v>5593.6648800000003</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1003232.64</v>
      </c>
      <c r="D1484" s="1">
        <v>0</v>
      </c>
      <c r="E1484" s="1">
        <v>0</v>
      </c>
      <c r="F1484" s="1">
        <v>0</v>
      </c>
      <c r="G1484" s="2">
        <f t="shared" si="34"/>
        <v>5016.1632</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341473.77</v>
      </c>
      <c r="D1485" s="1">
        <v>0</v>
      </c>
      <c r="E1485" s="1">
        <v>0</v>
      </c>
      <c r="F1485" s="1">
        <v>0</v>
      </c>
      <c r="G1485" s="2">
        <f t="shared" si="34"/>
        <v>2048.8426200000004</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986.63</v>
      </c>
      <c r="D1486" s="1">
        <v>0</v>
      </c>
      <c r="E1486" s="1">
        <v>0</v>
      </c>
      <c r="F1486" s="1">
        <v>0</v>
      </c>
      <c r="G1486" s="2">
        <f t="shared" si="34"/>
        <v>6.9064100000000002</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52723.18</v>
      </c>
      <c r="D1491" s="1">
        <v>0</v>
      </c>
      <c r="E1491" s="1">
        <v>0</v>
      </c>
      <c r="F1491" s="1">
        <v>0</v>
      </c>
      <c r="G1491" s="2">
        <f t="shared" si="34"/>
        <v>632.67816000000005</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2170.62</v>
      </c>
      <c r="D1492" s="1">
        <v>0</v>
      </c>
      <c r="E1492" s="1">
        <v>0</v>
      </c>
      <c r="F1492" s="1">
        <v>0</v>
      </c>
      <c r="G1492" s="2">
        <f t="shared" si="34"/>
        <v>28.218059999999998</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1589372.1900000002</v>
      </c>
      <c r="D1499" s="1">
        <v>0</v>
      </c>
      <c r="E1499" s="1">
        <v>0</v>
      </c>
      <c r="F1499" s="1">
        <v>0</v>
      </c>
      <c r="G1499" s="2">
        <f t="shared" si="34"/>
        <v>31787.443800000005</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1430462.11</v>
      </c>
      <c r="D1501" s="1">
        <v>0</v>
      </c>
      <c r="E1501" s="1">
        <v>0</v>
      </c>
      <c r="F1501" s="1">
        <v>0</v>
      </c>
      <c r="G1501" s="2">
        <f t="shared" si="34"/>
        <v>31470.166420000001</v>
      </c>
      <c r="H1501" s="2">
        <f t="shared" si="35"/>
        <v>0.11000000010244548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973070.22</v>
      </c>
      <c r="D1502" s="1">
        <v>0</v>
      </c>
      <c r="E1502" s="1">
        <v>0</v>
      </c>
      <c r="F1502" s="1">
        <v>0</v>
      </c>
      <c r="G1502" s="2">
        <f t="shared" si="34"/>
        <v>22380.61506</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411707.97</v>
      </c>
      <c r="D1503" s="1">
        <v>0</v>
      </c>
      <c r="E1503" s="1">
        <v>0</v>
      </c>
      <c r="F1503" s="1">
        <v>0</v>
      </c>
      <c r="G1503" s="2">
        <f t="shared" si="34"/>
        <v>9880.9912800000002</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1148.06</v>
      </c>
      <c r="D1504" s="1">
        <v>0</v>
      </c>
      <c r="E1504" s="1">
        <v>0</v>
      </c>
      <c r="F1504" s="1">
        <v>0</v>
      </c>
      <c r="G1504" s="2">
        <f t="shared" si="34"/>
        <v>28.701499999999999</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44535.86</v>
      </c>
      <c r="D1509" s="1">
        <v>0</v>
      </c>
      <c r="E1509" s="1">
        <v>0</v>
      </c>
      <c r="F1509" s="1">
        <v>0</v>
      </c>
      <c r="G1509" s="2">
        <f t="shared" si="34"/>
        <v>1336.0758000000001</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158910.07999999999</v>
      </c>
      <c r="D1510" s="1">
        <v>0</v>
      </c>
      <c r="E1510" s="1">
        <v>0</v>
      </c>
      <c r="F1510" s="1">
        <v>0</v>
      </c>
      <c r="G1510" s="2">
        <f t="shared" si="34"/>
        <v>4926.2124799999992</v>
      </c>
      <c r="H1510" s="2">
        <f t="shared" si="35"/>
        <v>7.9999999987194315E-2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226657.26</v>
      </c>
      <c r="D1517" s="1">
        <v>0</v>
      </c>
      <c r="E1517" s="1">
        <v>0</v>
      </c>
      <c r="F1517" s="1">
        <v>0</v>
      </c>
      <c r="G1517" s="2">
        <f t="shared" si="34"/>
        <v>8612.97588</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226657.26</v>
      </c>
      <c r="D1576" s="1">
        <v>0</v>
      </c>
      <c r="E1576" s="1">
        <v>0</v>
      </c>
      <c r="F1576" s="1">
        <v>0</v>
      </c>
      <c r="G1576" s="2">
        <f t="shared" si="34"/>
        <v>21985.754220000003</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226657.26</v>
      </c>
      <c r="D1578" s="1">
        <v>0</v>
      </c>
      <c r="E1578" s="1">
        <v>0</v>
      </c>
      <c r="F1578" s="1">
        <v>0</v>
      </c>
      <c r="G1578" s="2">
        <f t="shared" si="34"/>
        <v>22439.068740000002</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27781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1228350.52</v>
      </c>
      <c r="I16" s="170">
        <f>'PR-RAS'!E6</f>
        <v>1316969.77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1056281.29</v>
      </c>
      <c r="I17" s="170">
        <f>'PR-RAS'!E151</f>
        <v>1328673.1199999999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1841496.0899999999</v>
      </c>
      <c r="I18" s="170">
        <f>'PR-RAS'!E645</f>
        <v>1762183.55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415442.61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226657.26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226657.26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G3" sqref="G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1228350.52</v>
      </c>
      <c r="E6" s="51">
        <f>E7+E44+E50+E82+E106+E124+E133+E139</f>
        <v>1316969.77</v>
      </c>
      <c r="F6" s="52">
        <f t="shared" ref="F6:F131" si="0">IF(D6&lt;&gt;0,IF(E6/D6&gt;=100,"&gt;&gt;100",E6/D6*100),"-")</f>
        <v>107.21449200021505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111066.32</v>
      </c>
      <c r="E50" s="51">
        <f>E51+E54+E59+E62+E65+E68+E71+E74+E77</f>
        <v>31430.720000000001</v>
      </c>
      <c r="F50" s="52">
        <f t="shared" si="0"/>
        <v>28.299055915420624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3560.84</v>
      </c>
      <c r="E62" s="51">
        <f t="shared" si="13"/>
        <v>6316.43</v>
      </c>
      <c r="F62" s="52">
        <f t="shared" si="0"/>
        <v>177.38595387605173</v>
      </c>
    </row>
    <row r="63" spans="1:6" ht="12.75" customHeight="1" x14ac:dyDescent="0.2">
      <c r="A63" s="53">
        <v>6341</v>
      </c>
      <c r="B63" s="85" t="s">
        <v>172</v>
      </c>
      <c r="C63" s="50" t="s">
        <v>173</v>
      </c>
      <c r="D63" s="242">
        <v>3560.84</v>
      </c>
      <c r="E63" s="242">
        <v>5036.43</v>
      </c>
      <c r="F63" s="52">
        <f t="shared" si="0"/>
        <v>141.43937947225936</v>
      </c>
    </row>
    <row r="64" spans="1:6" ht="12.75" customHeight="1" x14ac:dyDescent="0.2">
      <c r="A64" s="53">
        <v>6342</v>
      </c>
      <c r="B64" s="85" t="s">
        <v>174</v>
      </c>
      <c r="C64" s="50" t="s">
        <v>175</v>
      </c>
      <c r="D64" s="242">
        <v>0</v>
      </c>
      <c r="E64" s="242">
        <v>1280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107505.48000000001</v>
      </c>
      <c r="E68" s="51">
        <f t="shared" si="15"/>
        <v>0</v>
      </c>
      <c r="F68" s="52">
        <f t="shared" si="0"/>
        <v>0</v>
      </c>
    </row>
    <row r="69" spans="1:6" ht="12.75" customHeight="1" x14ac:dyDescent="0.2">
      <c r="A69" s="53" t="s">
        <v>184</v>
      </c>
      <c r="B69" s="85" t="s">
        <v>185</v>
      </c>
      <c r="C69" s="50" t="s">
        <v>184</v>
      </c>
      <c r="D69" s="242">
        <v>103986.49</v>
      </c>
      <c r="E69" s="242"/>
      <c r="F69" s="52">
        <f t="shared" si="0"/>
        <v>0</v>
      </c>
    </row>
    <row r="70" spans="1:6" ht="24" x14ac:dyDescent="0.2">
      <c r="A70" s="53" t="s">
        <v>186</v>
      </c>
      <c r="B70" s="85" t="s">
        <v>187</v>
      </c>
      <c r="C70" s="50" t="s">
        <v>186</v>
      </c>
      <c r="D70" s="242">
        <v>3518.99</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25114.29</v>
      </c>
      <c r="F74" s="52" t="str">
        <f t="shared" si="0"/>
        <v>-</v>
      </c>
    </row>
    <row r="75" spans="1:6" ht="12.75" customHeight="1" x14ac:dyDescent="0.2">
      <c r="A75" s="53" t="s">
        <v>196</v>
      </c>
      <c r="B75" s="85" t="s">
        <v>197</v>
      </c>
      <c r="C75" s="50" t="s">
        <v>196</v>
      </c>
      <c r="D75" s="242">
        <v>0</v>
      </c>
      <c r="E75" s="242">
        <v>25114.29</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6.53</v>
      </c>
      <c r="E82" s="51">
        <f t="shared" si="19"/>
        <v>702.32</v>
      </c>
      <c r="F82" s="52" t="str">
        <f t="shared" si="0"/>
        <v>&gt;&gt;100</v>
      </c>
    </row>
    <row r="83" spans="1:6" ht="12.75" customHeight="1" x14ac:dyDescent="0.2">
      <c r="A83" s="53">
        <v>641</v>
      </c>
      <c r="B83" s="85" t="s">
        <v>212</v>
      </c>
      <c r="C83" s="50" t="s">
        <v>213</v>
      </c>
      <c r="D83" s="51">
        <f t="shared" ref="D83:E83" si="20">SUM(D84:D90)</f>
        <v>6.53</v>
      </c>
      <c r="E83" s="51">
        <f t="shared" si="20"/>
        <v>702.32</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6.53</v>
      </c>
      <c r="E85" s="242">
        <v>9.32</v>
      </c>
      <c r="F85" s="52">
        <f t="shared" si="0"/>
        <v>142.72588055130169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v>693</v>
      </c>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642.23</v>
      </c>
      <c r="E106" s="51">
        <f t="shared" si="23"/>
        <v>75780.39</v>
      </c>
      <c r="F106" s="52" t="str">
        <f t="shared" si="0"/>
        <v>&gt;&gt;100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642.23</v>
      </c>
      <c r="E112" s="51">
        <f t="shared" si="25"/>
        <v>75780.39</v>
      </c>
      <c r="F112" s="52" t="str">
        <f t="shared" si="0"/>
        <v>&gt;&gt;100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642.23</v>
      </c>
      <c r="E117" s="242">
        <v>75780.39</v>
      </c>
      <c r="F117" s="52" t="str">
        <f t="shared" si="0"/>
        <v>&gt;&gt;100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452243.39</v>
      </c>
      <c r="E124" s="51">
        <f t="shared" si="27"/>
        <v>470311.13</v>
      </c>
      <c r="F124" s="52">
        <f t="shared" si="0"/>
        <v>103.99513633576822</v>
      </c>
    </row>
    <row r="125" spans="1:6" ht="12.75" customHeight="1" x14ac:dyDescent="0.2">
      <c r="A125" s="53">
        <v>661</v>
      </c>
      <c r="B125" s="86" t="s">
        <v>296</v>
      </c>
      <c r="C125" s="50" t="s">
        <v>297</v>
      </c>
      <c r="D125" s="51">
        <f t="shared" ref="D125:E125" si="28">SUM(D126:D127)</f>
        <v>452243.39</v>
      </c>
      <c r="E125" s="51">
        <f t="shared" si="28"/>
        <v>470311.13</v>
      </c>
      <c r="F125" s="52">
        <f t="shared" si="0"/>
        <v>103.99513633576822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452243.39</v>
      </c>
      <c r="E127" s="242">
        <v>470311.13</v>
      </c>
      <c r="F127" s="52">
        <f t="shared" si="0"/>
        <v>103.99513633576822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664392.05000000005</v>
      </c>
      <c r="E133" s="51">
        <f t="shared" si="30"/>
        <v>738745.21</v>
      </c>
      <c r="F133" s="52">
        <f t="shared" ref="F133:F223" si="31">IF(D133&lt;&gt;0,IF(E133/D133&gt;=100,"&gt;&gt;100",E133/D133*100),"-")</f>
        <v>111.19115738967676</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664392.05000000005</v>
      </c>
      <c r="E138" s="242">
        <v>738745.21</v>
      </c>
      <c r="F138" s="52">
        <f t="shared" si="31"/>
        <v>111.19115738967676</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1056281.29</v>
      </c>
      <c r="E151" s="51">
        <f t="shared" si="35"/>
        <v>1328673.1199999999</v>
      </c>
      <c r="F151" s="52">
        <f t="shared" si="31"/>
        <v>125.78781169171327</v>
      </c>
    </row>
    <row r="152" spans="1:6" ht="12.75" customHeight="1" x14ac:dyDescent="0.2">
      <c r="A152" s="53">
        <v>31</v>
      </c>
      <c r="B152" s="85" t="s">
        <v>349</v>
      </c>
      <c r="C152" s="50" t="s">
        <v>35</v>
      </c>
      <c r="D152" s="51">
        <f t="shared" ref="D152:E152" si="36">D153+D158+D159</f>
        <v>725060.48</v>
      </c>
      <c r="E152" s="51">
        <f t="shared" si="36"/>
        <v>974680.2</v>
      </c>
      <c r="F152" s="52">
        <f t="shared" si="31"/>
        <v>134.42743424658866</v>
      </c>
    </row>
    <row r="153" spans="1:6" ht="12.75" customHeight="1" x14ac:dyDescent="0.2">
      <c r="A153" s="53">
        <v>311</v>
      </c>
      <c r="B153" s="85" t="s">
        <v>350</v>
      </c>
      <c r="C153" s="50" t="s">
        <v>351</v>
      </c>
      <c r="D153" s="51">
        <f t="shared" ref="D153:E153" si="37">SUM(D154:D157)</f>
        <v>597777.35</v>
      </c>
      <c r="E153" s="51">
        <f t="shared" si="37"/>
        <v>814883.71</v>
      </c>
      <c r="F153" s="52">
        <f t="shared" si="31"/>
        <v>136.31893379700654</v>
      </c>
    </row>
    <row r="154" spans="1:6" ht="12.75" customHeight="1" x14ac:dyDescent="0.2">
      <c r="A154" s="53">
        <v>3111</v>
      </c>
      <c r="B154" s="85" t="s">
        <v>352</v>
      </c>
      <c r="C154" s="50" t="s">
        <v>353</v>
      </c>
      <c r="D154" s="242">
        <v>538859.02</v>
      </c>
      <c r="E154" s="242">
        <v>785445.17</v>
      </c>
      <c r="F154" s="52">
        <f t="shared" si="31"/>
        <v>145.7607910135753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6312.74</v>
      </c>
      <c r="E156" s="242">
        <v>8947.2199999999993</v>
      </c>
      <c r="F156" s="52">
        <f t="shared" si="31"/>
        <v>141.73274996277371</v>
      </c>
    </row>
    <row r="157" spans="1:6" ht="12.75" customHeight="1" x14ac:dyDescent="0.2">
      <c r="A157" s="53">
        <v>3114</v>
      </c>
      <c r="B157" s="85" t="s">
        <v>358</v>
      </c>
      <c r="C157" s="50" t="s">
        <v>359</v>
      </c>
      <c r="D157" s="242">
        <v>52605.59</v>
      </c>
      <c r="E157" s="242">
        <v>20491.32</v>
      </c>
      <c r="F157" s="52">
        <f t="shared" si="31"/>
        <v>38.952742474706589</v>
      </c>
    </row>
    <row r="158" spans="1:6" ht="12.75" customHeight="1" x14ac:dyDescent="0.2">
      <c r="A158" s="53">
        <v>312</v>
      </c>
      <c r="B158" s="85" t="s">
        <v>360</v>
      </c>
      <c r="C158" s="50" t="s">
        <v>361</v>
      </c>
      <c r="D158" s="242">
        <v>28649.77</v>
      </c>
      <c r="E158" s="242">
        <v>25596.87</v>
      </c>
      <c r="F158" s="52">
        <f t="shared" si="31"/>
        <v>89.344068032657859</v>
      </c>
    </row>
    <row r="159" spans="1:6" ht="12.75" customHeight="1" x14ac:dyDescent="0.2">
      <c r="A159" s="53">
        <v>313</v>
      </c>
      <c r="B159" s="85" t="s">
        <v>362</v>
      </c>
      <c r="C159" s="50" t="s">
        <v>363</v>
      </c>
      <c r="D159" s="51">
        <f t="shared" ref="D159:E159" si="38">SUM(D160:D162)</f>
        <v>98633.36</v>
      </c>
      <c r="E159" s="51">
        <f t="shared" si="38"/>
        <v>134199.62</v>
      </c>
      <c r="F159" s="52">
        <f t="shared" si="31"/>
        <v>136.05905750346537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98633.36</v>
      </c>
      <c r="E161" s="242">
        <v>134199.62</v>
      </c>
      <c r="F161" s="52">
        <f t="shared" si="31"/>
        <v>136.05905750346537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330091.75</v>
      </c>
      <c r="E163" s="51">
        <f t="shared" si="39"/>
        <v>353009.44</v>
      </c>
      <c r="F163" s="52">
        <f t="shared" si="31"/>
        <v>106.94282422993003</v>
      </c>
    </row>
    <row r="164" spans="1:6" ht="12.75" customHeight="1" x14ac:dyDescent="0.2">
      <c r="A164" s="53">
        <v>321</v>
      </c>
      <c r="B164" s="85" t="s">
        <v>371</v>
      </c>
      <c r="C164" s="50" t="s">
        <v>372</v>
      </c>
      <c r="D164" s="51">
        <f t="shared" ref="D164:E164" si="40">SUM(D165:D168)</f>
        <v>24257.739999999998</v>
      </c>
      <c r="E164" s="51">
        <f t="shared" si="40"/>
        <v>27801.38</v>
      </c>
      <c r="F164" s="52">
        <f t="shared" si="31"/>
        <v>114.608285850207</v>
      </c>
    </row>
    <row r="165" spans="1:6" ht="12.75" customHeight="1" x14ac:dyDescent="0.2">
      <c r="A165" s="53">
        <v>3211</v>
      </c>
      <c r="B165" s="85" t="s">
        <v>373</v>
      </c>
      <c r="C165" s="50" t="s">
        <v>374</v>
      </c>
      <c r="D165" s="242">
        <v>1674.23</v>
      </c>
      <c r="E165" s="242">
        <v>3116.62</v>
      </c>
      <c r="F165" s="52">
        <f t="shared" si="31"/>
        <v>186.15244022625325</v>
      </c>
    </row>
    <row r="166" spans="1:6" ht="12.75" customHeight="1" x14ac:dyDescent="0.2">
      <c r="A166" s="53">
        <v>3212</v>
      </c>
      <c r="B166" s="85" t="s">
        <v>375</v>
      </c>
      <c r="C166" s="50" t="s">
        <v>376</v>
      </c>
      <c r="D166" s="242">
        <v>18834.48</v>
      </c>
      <c r="E166" s="242">
        <v>22308.720000000001</v>
      </c>
      <c r="F166" s="52">
        <f t="shared" si="31"/>
        <v>118.44616894121846</v>
      </c>
    </row>
    <row r="167" spans="1:6" ht="12.75" customHeight="1" x14ac:dyDescent="0.2">
      <c r="A167" s="53">
        <v>3213</v>
      </c>
      <c r="B167" s="85" t="s">
        <v>377</v>
      </c>
      <c r="C167" s="50" t="s">
        <v>378</v>
      </c>
      <c r="D167" s="242">
        <v>3749.03</v>
      </c>
      <c r="E167" s="242">
        <v>2376.04</v>
      </c>
      <c r="F167" s="52">
        <f t="shared" si="31"/>
        <v>63.377460303065057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156610.65</v>
      </c>
      <c r="E169" s="51">
        <f t="shared" si="41"/>
        <v>194075.16999999998</v>
      </c>
      <c r="F169" s="52">
        <f t="shared" si="31"/>
        <v>123.92207681916906</v>
      </c>
    </row>
    <row r="170" spans="1:6" ht="12.75" customHeight="1" x14ac:dyDescent="0.2">
      <c r="A170" s="53">
        <v>3221</v>
      </c>
      <c r="B170" s="85" t="s">
        <v>383</v>
      </c>
      <c r="C170" s="50" t="s">
        <v>384</v>
      </c>
      <c r="D170" s="242">
        <v>9327.89</v>
      </c>
      <c r="E170" s="242">
        <v>11065.87</v>
      </c>
      <c r="F170" s="52">
        <f t="shared" si="31"/>
        <v>118.6320807813986</v>
      </c>
    </row>
    <row r="171" spans="1:6" ht="12.75" customHeight="1" x14ac:dyDescent="0.2">
      <c r="A171" s="53">
        <v>3222</v>
      </c>
      <c r="B171" s="85" t="s">
        <v>385</v>
      </c>
      <c r="C171" s="50" t="s">
        <v>386</v>
      </c>
      <c r="D171" s="242">
        <v>130643.91</v>
      </c>
      <c r="E171" s="242">
        <v>166849.07999999999</v>
      </c>
      <c r="F171" s="52">
        <f t="shared" si="31"/>
        <v>127.71286468691881</v>
      </c>
    </row>
    <row r="172" spans="1:6" ht="12.75" customHeight="1" x14ac:dyDescent="0.2">
      <c r="A172" s="53">
        <v>3223</v>
      </c>
      <c r="B172" s="85" t="s">
        <v>387</v>
      </c>
      <c r="C172" s="50" t="s">
        <v>388</v>
      </c>
      <c r="D172" s="242">
        <v>14557.82</v>
      </c>
      <c r="E172" s="242">
        <v>12746.84</v>
      </c>
      <c r="F172" s="52">
        <f t="shared" si="31"/>
        <v>87.560087980205822</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2037.85</v>
      </c>
      <c r="E174" s="242">
        <v>3413.38</v>
      </c>
      <c r="F174" s="52">
        <f t="shared" si="31"/>
        <v>167.49907991265306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43.18</v>
      </c>
      <c r="E176" s="242"/>
      <c r="F176" s="52">
        <f t="shared" si="31"/>
        <v>0</v>
      </c>
    </row>
    <row r="177" spans="1:6" ht="12.75" customHeight="1" x14ac:dyDescent="0.2">
      <c r="A177" s="53">
        <v>323</v>
      </c>
      <c r="B177" s="85" t="s">
        <v>397</v>
      </c>
      <c r="C177" s="50" t="s">
        <v>398</v>
      </c>
      <c r="D177" s="51">
        <f t="shared" ref="D177:E177" si="42">SUM(D178:D186)</f>
        <v>129153.47</v>
      </c>
      <c r="E177" s="51">
        <f t="shared" si="42"/>
        <v>113257.81</v>
      </c>
      <c r="F177" s="52">
        <f t="shared" si="31"/>
        <v>87.692425143513375</v>
      </c>
    </row>
    <row r="178" spans="1:6" ht="12.75" customHeight="1" x14ac:dyDescent="0.2">
      <c r="A178" s="53">
        <v>3231</v>
      </c>
      <c r="B178" s="85" t="s">
        <v>399</v>
      </c>
      <c r="C178" s="50" t="s">
        <v>400</v>
      </c>
      <c r="D178" s="242">
        <v>8342.25</v>
      </c>
      <c r="E178" s="242">
        <v>8499.2199999999993</v>
      </c>
      <c r="F178" s="52">
        <f t="shared" si="31"/>
        <v>101.88162665947435</v>
      </c>
    </row>
    <row r="179" spans="1:6" ht="12.75" customHeight="1" x14ac:dyDescent="0.2">
      <c r="A179" s="53">
        <v>3232</v>
      </c>
      <c r="B179" s="85" t="s">
        <v>401</v>
      </c>
      <c r="C179" s="50" t="s">
        <v>402</v>
      </c>
      <c r="D179" s="242">
        <v>40478.07</v>
      </c>
      <c r="E179" s="242">
        <v>29232.080000000002</v>
      </c>
      <c r="F179" s="52">
        <f t="shared" si="31"/>
        <v>72.217079519848653</v>
      </c>
    </row>
    <row r="180" spans="1:6" ht="12.75" customHeight="1" x14ac:dyDescent="0.2">
      <c r="A180" s="53">
        <v>3233</v>
      </c>
      <c r="B180" s="85" t="s">
        <v>403</v>
      </c>
      <c r="C180" s="50" t="s">
        <v>404</v>
      </c>
      <c r="D180" s="242">
        <v>165.29</v>
      </c>
      <c r="E180" s="242">
        <v>1444.74</v>
      </c>
      <c r="F180" s="52">
        <f t="shared" si="31"/>
        <v>874.06376671304974</v>
      </c>
    </row>
    <row r="181" spans="1:6" ht="12.75" customHeight="1" x14ac:dyDescent="0.2">
      <c r="A181" s="53">
        <v>3234</v>
      </c>
      <c r="B181" s="85" t="s">
        <v>405</v>
      </c>
      <c r="C181" s="50" t="s">
        <v>406</v>
      </c>
      <c r="D181" s="242">
        <v>11416.96</v>
      </c>
      <c r="E181" s="242">
        <v>12240.02</v>
      </c>
      <c r="F181" s="52">
        <f t="shared" si="31"/>
        <v>107.20909944503616</v>
      </c>
    </row>
    <row r="182" spans="1:6" ht="12.75" customHeight="1" x14ac:dyDescent="0.2">
      <c r="A182" s="53">
        <v>3235</v>
      </c>
      <c r="B182" s="85" t="s">
        <v>407</v>
      </c>
      <c r="C182" s="50" t="s">
        <v>408</v>
      </c>
      <c r="D182" s="242">
        <v>1.92</v>
      </c>
      <c r="E182" s="242">
        <v>331.78</v>
      </c>
      <c r="F182" s="52" t="str">
        <f t="shared" si="31"/>
        <v>&gt;&gt;100</v>
      </c>
    </row>
    <row r="183" spans="1:6" ht="12.75" customHeight="1" x14ac:dyDescent="0.2">
      <c r="A183" s="53">
        <v>3236</v>
      </c>
      <c r="B183" s="85" t="s">
        <v>409</v>
      </c>
      <c r="C183" s="50" t="s">
        <v>410</v>
      </c>
      <c r="D183" s="242">
        <v>9025.85</v>
      </c>
      <c r="E183" s="242">
        <v>9772.25</v>
      </c>
      <c r="F183" s="52">
        <f t="shared" si="31"/>
        <v>108.26958125827484</v>
      </c>
    </row>
    <row r="184" spans="1:6" ht="12.75" customHeight="1" x14ac:dyDescent="0.2">
      <c r="A184" s="53">
        <v>3237</v>
      </c>
      <c r="B184" s="85" t="s">
        <v>411</v>
      </c>
      <c r="C184" s="50" t="s">
        <v>412</v>
      </c>
      <c r="D184" s="242">
        <v>24072.44</v>
      </c>
      <c r="E184" s="242">
        <v>19235.419999999998</v>
      </c>
      <c r="F184" s="52">
        <f t="shared" si="31"/>
        <v>79.906399185126219</v>
      </c>
    </row>
    <row r="185" spans="1:6" ht="12.75" customHeight="1" x14ac:dyDescent="0.2">
      <c r="A185" s="53">
        <v>3238</v>
      </c>
      <c r="B185" s="85" t="s">
        <v>413</v>
      </c>
      <c r="C185" s="50" t="s">
        <v>414</v>
      </c>
      <c r="D185" s="242">
        <v>7236.94</v>
      </c>
      <c r="E185" s="242">
        <v>7311.69</v>
      </c>
      <c r="F185" s="52">
        <f t="shared" si="31"/>
        <v>101.03289511865512</v>
      </c>
    </row>
    <row r="186" spans="1:6" ht="12.75" customHeight="1" x14ac:dyDescent="0.2">
      <c r="A186" s="53">
        <v>3239</v>
      </c>
      <c r="B186" s="85" t="s">
        <v>415</v>
      </c>
      <c r="C186" s="50" t="s">
        <v>416</v>
      </c>
      <c r="D186" s="242">
        <v>28413.75</v>
      </c>
      <c r="E186" s="242">
        <v>25190.61</v>
      </c>
      <c r="F186" s="52">
        <f t="shared" si="31"/>
        <v>88.656407549161941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20069.89</v>
      </c>
      <c r="E188" s="51">
        <f t="shared" si="43"/>
        <v>17875.080000000002</v>
      </c>
      <c r="F188" s="52">
        <f t="shared" si="31"/>
        <v>89.064165274448442</v>
      </c>
    </row>
    <row r="189" spans="1:6" ht="12.75" customHeight="1" x14ac:dyDescent="0.2">
      <c r="A189" s="53">
        <v>3291</v>
      </c>
      <c r="B189" s="232" t="s">
        <v>421</v>
      </c>
      <c r="C189" s="50" t="s">
        <v>422</v>
      </c>
      <c r="D189" s="242">
        <v>3666.25</v>
      </c>
      <c r="E189" s="242">
        <v>4795.6499999999996</v>
      </c>
      <c r="F189" s="52">
        <f t="shared" si="31"/>
        <v>130.80531878622571</v>
      </c>
    </row>
    <row r="190" spans="1:6" ht="12.75" customHeight="1" x14ac:dyDescent="0.2">
      <c r="A190" s="53">
        <v>3292</v>
      </c>
      <c r="B190" s="85" t="s">
        <v>423</v>
      </c>
      <c r="C190" s="50" t="s">
        <v>424</v>
      </c>
      <c r="D190" s="242">
        <v>3153.51</v>
      </c>
      <c r="E190" s="242">
        <v>2632.09</v>
      </c>
      <c r="F190" s="52">
        <f t="shared" si="31"/>
        <v>83.46540838621091</v>
      </c>
    </row>
    <row r="191" spans="1:6" ht="12.75" customHeight="1" x14ac:dyDescent="0.2">
      <c r="A191" s="53">
        <v>3293</v>
      </c>
      <c r="B191" s="85" t="s">
        <v>425</v>
      </c>
      <c r="C191" s="50" t="s">
        <v>426</v>
      </c>
      <c r="D191" s="242">
        <v>7138.93</v>
      </c>
      <c r="E191" s="242">
        <v>2293.41</v>
      </c>
      <c r="F191" s="52">
        <f t="shared" si="31"/>
        <v>32.125402546319961</v>
      </c>
    </row>
    <row r="192" spans="1:6" ht="12.75" customHeight="1" x14ac:dyDescent="0.2">
      <c r="A192" s="53">
        <v>3294</v>
      </c>
      <c r="B192" s="85" t="s">
        <v>427</v>
      </c>
      <c r="C192" s="50" t="s">
        <v>428</v>
      </c>
      <c r="D192" s="242">
        <v>794.4</v>
      </c>
      <c r="E192" s="242">
        <v>851.82</v>
      </c>
      <c r="F192" s="52">
        <f t="shared" si="31"/>
        <v>107.22809667673717</v>
      </c>
    </row>
    <row r="193" spans="1:6" ht="12.75" customHeight="1" x14ac:dyDescent="0.2">
      <c r="A193" s="53">
        <v>3295</v>
      </c>
      <c r="B193" s="85" t="s">
        <v>429</v>
      </c>
      <c r="C193" s="50" t="s">
        <v>430</v>
      </c>
      <c r="D193" s="242">
        <v>2960.93</v>
      </c>
      <c r="E193" s="242">
        <v>5361.84</v>
      </c>
      <c r="F193" s="52">
        <f t="shared" si="31"/>
        <v>181.0863478704326</v>
      </c>
    </row>
    <row r="194" spans="1:6" ht="12.75" customHeight="1" x14ac:dyDescent="0.2">
      <c r="A194" s="53" t="s">
        <v>431</v>
      </c>
      <c r="B194" s="85" t="s">
        <v>432</v>
      </c>
      <c r="C194" s="50" t="s">
        <v>431</v>
      </c>
      <c r="D194" s="242">
        <v>0</v>
      </c>
      <c r="E194" s="242">
        <v>497.71</v>
      </c>
      <c r="F194" s="52" t="str">
        <f t="shared" si="31"/>
        <v>-</v>
      </c>
    </row>
    <row r="195" spans="1:6" ht="12.75" customHeight="1" x14ac:dyDescent="0.2">
      <c r="A195" s="53">
        <v>3299</v>
      </c>
      <c r="B195" s="85" t="s">
        <v>433</v>
      </c>
      <c r="C195" s="50" t="s">
        <v>434</v>
      </c>
      <c r="D195" s="242">
        <v>2355.87</v>
      </c>
      <c r="E195" s="242">
        <v>1442.56</v>
      </c>
      <c r="F195" s="52">
        <f t="shared" si="31"/>
        <v>61.232580745117517</v>
      </c>
    </row>
    <row r="196" spans="1:6" ht="12.75" customHeight="1" x14ac:dyDescent="0.2">
      <c r="A196" s="53">
        <v>34</v>
      </c>
      <c r="B196" s="232" t="s">
        <v>435</v>
      </c>
      <c r="C196" s="50" t="s">
        <v>436</v>
      </c>
      <c r="D196" s="51">
        <f t="shared" ref="D196:E196" si="44">D197+D202+D210</f>
        <v>1129.06</v>
      </c>
      <c r="E196" s="51">
        <f t="shared" si="44"/>
        <v>983.48</v>
      </c>
      <c r="F196" s="52">
        <f t="shared" si="31"/>
        <v>87.106088250402991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1129.06</v>
      </c>
      <c r="E210" s="51">
        <f t="shared" si="47"/>
        <v>983.48</v>
      </c>
      <c r="F210" s="52">
        <f t="shared" si="31"/>
        <v>87.106088250402991</v>
      </c>
    </row>
    <row r="211" spans="1:6" ht="12.75" customHeight="1" x14ac:dyDescent="0.2">
      <c r="A211" s="53">
        <v>3431</v>
      </c>
      <c r="B211" s="232" t="s">
        <v>465</v>
      </c>
      <c r="C211" s="50" t="s">
        <v>466</v>
      </c>
      <c r="D211" s="242">
        <v>1129.06</v>
      </c>
      <c r="E211" s="242">
        <v>983.48</v>
      </c>
      <c r="F211" s="52">
        <f t="shared" si="31"/>
        <v>87.106088250402991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1056281.29</v>
      </c>
      <c r="E289" s="51">
        <f t="shared" si="79"/>
        <v>1328673.1199999999</v>
      </c>
      <c r="F289" s="52">
        <f t="shared" si="76"/>
        <v>125.78781169171327</v>
      </c>
    </row>
    <row r="290" spans="1:6" ht="12.75" customHeight="1" x14ac:dyDescent="0.2">
      <c r="A290" s="53" t="s">
        <v>608</v>
      </c>
      <c r="B290" s="85" t="s">
        <v>619</v>
      </c>
      <c r="C290" s="50" t="s">
        <v>620</v>
      </c>
      <c r="D290" s="51">
        <f>IF(D6&gt;=D289,D6-D289,0)</f>
        <v>172069.22999999998</v>
      </c>
      <c r="E290" s="51">
        <f>IF(E6&gt;=E289,E6-E289,0)</f>
        <v>0</v>
      </c>
      <c r="F290" s="52">
        <f t="shared" si="76"/>
        <v>0</v>
      </c>
    </row>
    <row r="291" spans="1:6" ht="12.75" customHeight="1" x14ac:dyDescent="0.2">
      <c r="A291" s="53" t="s">
        <v>608</v>
      </c>
      <c r="B291" s="85" t="s">
        <v>621</v>
      </c>
      <c r="C291" s="50" t="s">
        <v>622</v>
      </c>
      <c r="D291" s="51">
        <f>IF(D289&gt;=D6,D289-D6,0)</f>
        <v>0</v>
      </c>
      <c r="E291" s="51">
        <f>IF(E289&gt;=E6,E289-E6,0)</f>
        <v>11703.34999999986</v>
      </c>
      <c r="F291" s="52" t="str">
        <f t="shared" si="76"/>
        <v>-</v>
      </c>
    </row>
    <row r="292" spans="1:6" ht="12.75" customHeight="1" x14ac:dyDescent="0.2">
      <c r="A292" s="53">
        <v>92211</v>
      </c>
      <c r="B292" s="85" t="s">
        <v>623</v>
      </c>
      <c r="C292" s="50" t="s">
        <v>624</v>
      </c>
      <c r="D292" s="242">
        <v>1676217.68</v>
      </c>
      <c r="E292" s="242">
        <v>1776032.61</v>
      </c>
      <c r="F292" s="52">
        <f t="shared" si="76"/>
        <v>105.95477133972241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286759.48</v>
      </c>
      <c r="E294" s="242">
        <v>322658.14</v>
      </c>
      <c r="F294" s="52">
        <f t="shared" si="76"/>
        <v>112.51873521321771</v>
      </c>
    </row>
    <row r="295" spans="1:6" ht="24" x14ac:dyDescent="0.2">
      <c r="A295" s="53">
        <v>9661</v>
      </c>
      <c r="B295" s="85" t="s">
        <v>629</v>
      </c>
      <c r="C295" s="50" t="s">
        <v>630</v>
      </c>
      <c r="D295" s="242">
        <v>140883.43</v>
      </c>
      <c r="E295" s="242">
        <v>128467.48</v>
      </c>
      <c r="F295" s="52">
        <f t="shared" si="76"/>
        <v>91.187075726364696</v>
      </c>
    </row>
    <row r="296" spans="1:6" ht="12.75" customHeight="1" x14ac:dyDescent="0.2">
      <c r="A296" s="55" t="s">
        <v>631</v>
      </c>
      <c r="B296" s="233" t="s">
        <v>632</v>
      </c>
      <c r="C296" s="56" t="s">
        <v>631</v>
      </c>
      <c r="D296" s="243">
        <v>145876.04999999999</v>
      </c>
      <c r="E296" s="243">
        <v>163197.94</v>
      </c>
      <c r="F296" s="57">
        <f t="shared" si="76"/>
        <v>111.87438925032589</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51.76</v>
      </c>
      <c r="E298" s="51">
        <f t="shared" si="80"/>
        <v>25.89</v>
      </c>
      <c r="F298" s="52">
        <f t="shared" ref="F298:F418" si="81">IF(D298&lt;&gt;0,IF(E298/D298&gt;=100,"&gt;&gt;100",E298/D298*100),"-")</f>
        <v>50.019319938176196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51.76</v>
      </c>
      <c r="E311" s="51">
        <f t="shared" si="85"/>
        <v>25.89</v>
      </c>
      <c r="F311" s="52">
        <f t="shared" si="81"/>
        <v>50.019319938176196</v>
      </c>
    </row>
    <row r="312" spans="1:6" ht="12.75" customHeight="1" x14ac:dyDescent="0.2">
      <c r="A312" s="53">
        <v>721</v>
      </c>
      <c r="B312" s="85" t="s">
        <v>662</v>
      </c>
      <c r="C312" s="50" t="s">
        <v>663</v>
      </c>
      <c r="D312" s="51">
        <f t="shared" ref="D312:E312" si="86">SUM(D313:D316)</f>
        <v>51.76</v>
      </c>
      <c r="E312" s="51">
        <f t="shared" si="86"/>
        <v>25.89</v>
      </c>
      <c r="F312" s="52">
        <f t="shared" si="81"/>
        <v>50.019319938176196</v>
      </c>
    </row>
    <row r="313" spans="1:6" ht="12.75" customHeight="1" x14ac:dyDescent="0.2">
      <c r="A313" s="53">
        <v>7211</v>
      </c>
      <c r="B313" s="85" t="s">
        <v>664</v>
      </c>
      <c r="C313" s="50" t="s">
        <v>665</v>
      </c>
      <c r="D313" s="242">
        <v>51.76</v>
      </c>
      <c r="E313" s="242">
        <v>25.89</v>
      </c>
      <c r="F313" s="52">
        <f t="shared" si="81"/>
        <v>50.019319938176196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6842.58</v>
      </c>
      <c r="E350" s="51">
        <f t="shared" si="95"/>
        <v>2171.6</v>
      </c>
      <c r="F350" s="52">
        <f t="shared" si="81"/>
        <v>31.736567201260339</v>
      </c>
    </row>
    <row r="351" spans="1:6" ht="12.75" customHeight="1" x14ac:dyDescent="0.2">
      <c r="A351" s="53">
        <v>41</v>
      </c>
      <c r="B351" s="85" t="s">
        <v>740</v>
      </c>
      <c r="C351" s="50" t="s">
        <v>741</v>
      </c>
      <c r="D351" s="51">
        <f t="shared" ref="D351:E351" si="96">D352+D356</f>
        <v>274.55</v>
      </c>
      <c r="E351" s="51">
        <f t="shared" si="96"/>
        <v>306.27999999999997</v>
      </c>
      <c r="F351" s="52">
        <f t="shared" si="81"/>
        <v>111.55709342560552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274.55</v>
      </c>
      <c r="E356" s="51">
        <f t="shared" si="98"/>
        <v>306.27999999999997</v>
      </c>
      <c r="F356" s="52">
        <f t="shared" si="81"/>
        <v>111.55709342560552</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274.55</v>
      </c>
      <c r="E359" s="242">
        <v>306.27999999999997</v>
      </c>
      <c r="F359" s="52">
        <f t="shared" si="81"/>
        <v>111.55709342560552</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6568.03</v>
      </c>
      <c r="E363" s="51">
        <f t="shared" si="99"/>
        <v>1865.32</v>
      </c>
      <c r="F363" s="52">
        <f t="shared" si="81"/>
        <v>28.399992082861985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6568.03</v>
      </c>
      <c r="E369" s="51">
        <f t="shared" si="101"/>
        <v>1865.32</v>
      </c>
      <c r="F369" s="52">
        <f t="shared" si="81"/>
        <v>28.399992082861985</v>
      </c>
    </row>
    <row r="370" spans="1:6" ht="12.75" customHeight="1" x14ac:dyDescent="0.2">
      <c r="A370" s="53">
        <v>4221</v>
      </c>
      <c r="B370" s="85" t="s">
        <v>674</v>
      </c>
      <c r="C370" s="50" t="s">
        <v>766</v>
      </c>
      <c r="D370" s="242">
        <v>3660.04</v>
      </c>
      <c r="E370" s="242">
        <v>1865.32</v>
      </c>
      <c r="F370" s="52">
        <f t="shared" si="81"/>
        <v>50.964470333657552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2907.99</v>
      </c>
      <c r="E373" s="242">
        <v>0</v>
      </c>
      <c r="F373" s="52">
        <f t="shared" si="81"/>
        <v>0</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6790.82</v>
      </c>
      <c r="E408" s="51">
        <f t="shared" si="111"/>
        <v>2145.71</v>
      </c>
      <c r="F408" s="52">
        <f t="shared" si="81"/>
        <v>31.59721506386563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52.48</v>
      </c>
      <c r="E411" s="242">
        <v>0</v>
      </c>
      <c r="F411" s="52">
        <f t="shared" si="81"/>
        <v>0</v>
      </c>
    </row>
    <row r="412" spans="1:6" ht="12.75" customHeight="1" x14ac:dyDescent="0.2">
      <c r="A412" s="53" t="s">
        <v>608</v>
      </c>
      <c r="B412" s="85" t="s">
        <v>829</v>
      </c>
      <c r="C412" s="50" t="s">
        <v>830</v>
      </c>
      <c r="D412" s="51">
        <f>D6+D298</f>
        <v>1228402.28</v>
      </c>
      <c r="E412" s="51">
        <f>E6+E298</f>
        <v>1316995.6599999999</v>
      </c>
      <c r="F412" s="52">
        <f t="shared" si="81"/>
        <v>107.21208202251138</v>
      </c>
    </row>
    <row r="413" spans="1:6" ht="12.75" customHeight="1" x14ac:dyDescent="0.2">
      <c r="A413" s="53" t="s">
        <v>608</v>
      </c>
      <c r="B413" s="85" t="s">
        <v>831</v>
      </c>
      <c r="C413" s="50" t="s">
        <v>832</v>
      </c>
      <c r="D413" s="51">
        <f t="shared" ref="D413:E413" si="112">D289+D350</f>
        <v>1063123.8700000001</v>
      </c>
      <c r="E413" s="51">
        <f t="shared" si="112"/>
        <v>1330844.72</v>
      </c>
      <c r="F413" s="52">
        <f t="shared" si="81"/>
        <v>125.18247003521799</v>
      </c>
    </row>
    <row r="414" spans="1:6" ht="12.75" customHeight="1" x14ac:dyDescent="0.2">
      <c r="A414" s="53" t="s">
        <v>608</v>
      </c>
      <c r="B414" s="85" t="s">
        <v>833</v>
      </c>
      <c r="C414" s="50" t="s">
        <v>834</v>
      </c>
      <c r="D414" s="51">
        <f t="shared" ref="D414:E414" si="113">IF(D412&gt;=D413,D412-D413,0)</f>
        <v>165278.40999999992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13849.060000000056</v>
      </c>
      <c r="F415" s="52" t="str">
        <f t="shared" si="81"/>
        <v>-</v>
      </c>
    </row>
    <row r="416" spans="1:6" ht="12.75" customHeight="1" x14ac:dyDescent="0.2">
      <c r="A416" s="60" t="s">
        <v>837</v>
      </c>
      <c r="B416" s="232" t="s">
        <v>838</v>
      </c>
      <c r="C416" s="61" t="s">
        <v>839</v>
      </c>
      <c r="D416" s="51">
        <f t="shared" ref="D416:E416" si="115">IF(D292-D293+D409-D410&gt;=0,D292-D293+D409-D410,0)</f>
        <v>1676217.68</v>
      </c>
      <c r="E416" s="51">
        <f t="shared" si="115"/>
        <v>1776032.61</v>
      </c>
      <c r="F416" s="52">
        <f t="shared" si="81"/>
        <v>105.95477133972241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286811.95999999996</v>
      </c>
      <c r="E418" s="62">
        <f t="shared" si="117"/>
        <v>322658.14</v>
      </c>
      <c r="F418" s="57">
        <f t="shared" si="81"/>
        <v>112.49814686946809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1228402.28</v>
      </c>
      <c r="E639" s="51">
        <f t="shared" si="180"/>
        <v>1316995.6599999999</v>
      </c>
      <c r="F639" s="52">
        <f t="shared" si="119"/>
        <v>107.21208202251138</v>
      </c>
    </row>
    <row r="640" spans="1:6" ht="12.75" customHeight="1" x14ac:dyDescent="0.2">
      <c r="A640" s="53" t="s">
        <v>608</v>
      </c>
      <c r="B640" s="85" t="s">
        <v>1277</v>
      </c>
      <c r="C640" s="50" t="s">
        <v>1278</v>
      </c>
      <c r="D640" s="51">
        <f t="shared" ref="D640:E640" si="181">D413+D528</f>
        <v>1063123.8700000001</v>
      </c>
      <c r="E640" s="51">
        <f t="shared" si="181"/>
        <v>1330844.72</v>
      </c>
      <c r="F640" s="52">
        <f t="shared" si="119"/>
        <v>125.18247003521799</v>
      </c>
    </row>
    <row r="641" spans="1:6" ht="12.75" customHeight="1" x14ac:dyDescent="0.2">
      <c r="A641" s="53" t="s">
        <v>608</v>
      </c>
      <c r="B641" s="85" t="s">
        <v>1279</v>
      </c>
      <c r="C641" s="50" t="s">
        <v>1280</v>
      </c>
      <c r="D641" s="51">
        <f t="shared" ref="D641:E641" si="182">IF(D639&gt;=D640,D639-D640,0)</f>
        <v>165278.40999999992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13849.060000000056</v>
      </c>
      <c r="F642" s="52" t="str">
        <f t="shared" si="119"/>
        <v>-</v>
      </c>
    </row>
    <row r="643" spans="1:6" ht="24" x14ac:dyDescent="0.2">
      <c r="A643" s="60" t="s">
        <v>1283</v>
      </c>
      <c r="B643" s="85" t="s">
        <v>1284</v>
      </c>
      <c r="C643" s="61" t="s">
        <v>1283</v>
      </c>
      <c r="D643" s="51">
        <f t="shared" ref="D643:E643" si="184">IF(D416-D417+D637-D638&gt;=0,D416-D417+D637-D638,0)</f>
        <v>1676217.68</v>
      </c>
      <c r="E643" s="51">
        <f t="shared" si="184"/>
        <v>1776032.61</v>
      </c>
      <c r="F643" s="52">
        <f t="shared" si="119"/>
        <v>105.95477133972241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1841496.0899999999</v>
      </c>
      <c r="E645" s="51">
        <f t="shared" si="186"/>
        <v>1762183.55</v>
      </c>
      <c r="F645" s="52">
        <f t="shared" si="119"/>
        <v>95.693037827737129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112379.32</v>
      </c>
      <c r="E649" s="242">
        <v>161692.01</v>
      </c>
      <c r="F649" s="52">
        <f t="shared" ref="F649:F724" si="188">IF(D649&lt;&gt;0,IF(E649/D649&gt;=100,"&gt;&gt;100",E649/D649*100),"-")</f>
        <v>143.88057340087127</v>
      </c>
    </row>
    <row r="650" spans="1:6" ht="12.75" customHeight="1" x14ac:dyDescent="0.2">
      <c r="A650" s="53" t="s">
        <v>1296</v>
      </c>
      <c r="B650" s="85" t="s">
        <v>1297</v>
      </c>
      <c r="C650" s="50" t="s">
        <v>1296</v>
      </c>
      <c r="D650" s="242">
        <v>2346960.7599999998</v>
      </c>
      <c r="E650" s="242">
        <v>1537842.8</v>
      </c>
      <c r="F650" s="52">
        <f t="shared" si="188"/>
        <v>65.524862034761938</v>
      </c>
    </row>
    <row r="651" spans="1:6" ht="12.75" customHeight="1" x14ac:dyDescent="0.2">
      <c r="A651" s="53" t="s">
        <v>1298</v>
      </c>
      <c r="B651" s="85" t="s">
        <v>1299</v>
      </c>
      <c r="C651" s="50" t="s">
        <v>1298</v>
      </c>
      <c r="D651" s="242">
        <v>2360065.83</v>
      </c>
      <c r="E651" s="242">
        <v>1562349.65</v>
      </c>
      <c r="F651" s="52">
        <f t="shared" si="188"/>
        <v>66.199409785107548</v>
      </c>
    </row>
    <row r="652" spans="1:6" ht="24" x14ac:dyDescent="0.2">
      <c r="A652" s="53">
        <v>11</v>
      </c>
      <c r="B652" s="85" t="s">
        <v>1300</v>
      </c>
      <c r="C652" s="50" t="s">
        <v>1301</v>
      </c>
      <c r="D652" s="51">
        <f t="shared" ref="D652:E652" si="189">+D649+D650-D651</f>
        <v>99274.249999999534</v>
      </c>
      <c r="E652" s="51">
        <f t="shared" si="189"/>
        <v>137185.16000000015</v>
      </c>
      <c r="F652" s="52">
        <f t="shared" si="188"/>
        <v>138.18805984432095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59</v>
      </c>
      <c r="E654" s="262">
        <v>59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49</v>
      </c>
      <c r="F656" s="52">
        <f t="shared" si="188"/>
        <v>94.230769230769226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3560.84</v>
      </c>
      <c r="E669" s="242">
        <v>5036.43</v>
      </c>
      <c r="F669" s="52">
        <f t="shared" si="188"/>
        <v>141.43937947225936</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v>1280</v>
      </c>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103986.49</v>
      </c>
      <c r="E675" s="242"/>
      <c r="F675" s="52">
        <f t="shared" si="188"/>
        <v>0</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3518.99</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25114.29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2654.48</v>
      </c>
      <c r="E716" s="242"/>
      <c r="F716" s="52">
        <f t="shared" si="188"/>
        <v>0</v>
      </c>
    </row>
    <row r="717" spans="1:6" ht="12.75" customHeight="1" x14ac:dyDescent="0.2">
      <c r="A717" s="53">
        <v>31215</v>
      </c>
      <c r="B717" s="85" t="s">
        <v>1413</v>
      </c>
      <c r="C717" s="50" t="s">
        <v>1414</v>
      </c>
      <c r="D717" s="242">
        <v>1128.1500000000001</v>
      </c>
      <c r="E717" s="242">
        <v>1171.42</v>
      </c>
      <c r="F717" s="52">
        <f t="shared" si="188"/>
        <v>103.83548287018569</v>
      </c>
    </row>
    <row r="718" spans="1:6" ht="12.75" customHeight="1" x14ac:dyDescent="0.2">
      <c r="A718" s="53">
        <v>32121</v>
      </c>
      <c r="B718" s="85" t="s">
        <v>1415</v>
      </c>
      <c r="C718" s="50" t="s">
        <v>1416</v>
      </c>
      <c r="D718" s="242">
        <v>15047.87</v>
      </c>
      <c r="E718" s="242">
        <v>17577.61</v>
      </c>
      <c r="F718" s="52">
        <f t="shared" si="188"/>
        <v>116.81128292575626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18296.73</v>
      </c>
      <c r="E722" s="242">
        <v>12019.34</v>
      </c>
      <c r="F722" s="52">
        <f t="shared" si="188"/>
        <v>65.691191814056396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3666.25</v>
      </c>
      <c r="E725" s="242">
        <v>4795.6499999999996</v>
      </c>
      <c r="F725" s="52">
        <f t="shared" ref="F725:F979" si="190">IF(D725&lt;&gt;0,IF(E725/D725&gt;=100,"&gt;&gt;100",E725/D725*100),"-")</f>
        <v>130.80531878622571</v>
      </c>
    </row>
    <row r="726" spans="1:6" ht="12.75" customHeight="1" x14ac:dyDescent="0.2">
      <c r="A726" s="53" t="s">
        <v>1431</v>
      </c>
      <c r="B726" s="85" t="s">
        <v>1432</v>
      </c>
      <c r="C726" s="50" t="s">
        <v>1431</v>
      </c>
      <c r="D726" s="242">
        <v>1198.6400000000001</v>
      </c>
      <c r="E726" s="242">
        <v>886.31</v>
      </c>
      <c r="F726" s="52">
        <f t="shared" si="190"/>
        <v>73.942968697857552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7"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415442.61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1400586.84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1398416.22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1003232.64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341473.77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986.63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52723.18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2170.62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1589372.1900000002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1430462.11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973070.22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411707.97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1148.06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44535.86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158910.07999999999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226657.26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226657.26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226657.26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27781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rs1</cp:lastModifiedBy>
  <cp:lastPrinted>2024-07-09T12:16:48Z</cp:lastPrinted>
  <dcterms:created xsi:type="dcterms:W3CDTF">2022-04-01T05:14:30Z</dcterms:created>
  <dcterms:modified xsi:type="dcterms:W3CDTF">2024-07-10T11:15:53Z</dcterms:modified>
</cp:coreProperties>
</file>